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10185" yWindow="-15" windowWidth="10320" windowHeight="456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<sst xmlns:r="http://schemas.openxmlformats.org/officeDocument/2006/relationships" xmlns="http://schemas.openxmlformats.org/spreadsheetml/2006/main" count="123" uniqueCount="123">
  <si>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類似団体平均値（平均値）</t>
  </si>
  <si>
    <t>基本情報</t>
    <rPh sb="0" eb="2">
      <t>キホン</t>
    </rPh>
    <rPh sb="2" eb="4">
      <t>ジョウホウ</t>
    </rPh>
    <phoneticPr fontId="7"/>
  </si>
  <si>
    <r>
      <t>人口密度(人/km</t>
    </r>
    <r>
      <rPr>
        <b/>
        <vertAlign val="superscript"/>
        <sz val="11"/>
        <color theme="1"/>
        <rFont val="ＭＳ ゴシック"/>
      </rPr>
      <t>2</t>
    </r>
    <r>
      <rPr>
        <b/>
        <sz val="11"/>
        <color theme="1"/>
        <rFont val="ＭＳ ゴシック"/>
      </rPr>
      <t>)</t>
    </r>
  </si>
  <si>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</si>
  <si>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</si>
  <si>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</si>
  <si>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</si>
  <si>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</si>
  <si>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</si>
  <si>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</si>
  <si>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</si>
  <si>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</si>
  <si>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</si>
  <si>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</si>
  <si>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</si>
  <si>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</si>
  <si>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</si>
  <si>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</si>
  <si>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</si>
  <si>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</si>
  <si>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</si>
  <si>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</si>
  <si>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</si>
  <si>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</si>
  <si>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</si>
  <si>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</si>
  <si>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</si>
  <si>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</si>
  <si>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</si>
  <si>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</si>
  <si>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</si>
  <si>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</si>
  <si>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</si>
  <si>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</si>
  <si>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</si>
  <si>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</si>
  <si>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</si>
  <si>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</si>
  <si>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</si>
  <si>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</si>
  <si>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</si>
  <si>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</si>
  <si>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</si>
  <si>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</si>
  <si>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</si>
  <si>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</si>
  <si>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</si>
  <si>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</si>
  <si>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</si>
  <si>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</si>
  <si>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</si>
  <si>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</si>
  <si>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</si>
  <si>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</si>
  <si>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</si>
  <si>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</si>
  <si>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</si>
  <si>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</si>
  <si>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</si>
  <si>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</si>
  <si>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</si>
  <si>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</si>
  <si>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</si>
  <si>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</si>
  <si>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</si>
  <si>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</si>
  <si>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</si>
  <si>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</si>
  <si>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</si>
  <si>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</si>
  <si>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</si>
  <si>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</si>
  <si>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</si>
  <si>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</si>
  <si>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</si>
  <si>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</si>
  <si>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</si>
  <si>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</si>
  <si>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</si>
  <si>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</si>
  <si>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</si>
  <si>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</si>
  <si>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</si>
  <si>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</si>
  <si>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</si>
  <si>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</si>
  <si>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</si>
  <si>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</si>
  <si>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</si>
  <si>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</si>
  <si>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</si>
  <si>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</si>
  <si>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</si>
  <si>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</si>
  <si>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</si>
  <si>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</si>
  <si>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</si>
  <si>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</si>
  <si>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</si>
  <si>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</si>
  <si>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</si>
  <si>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</si>
  <si>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</si>
  <si>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</si>
  <si>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</si>
  <si>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</si>
  <si>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</si>
  <si>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</si>
  <si>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せたな町</t>
  </si>
  <si>
    <t>法非適用</t>
  </si>
  <si>
    <t>下水道事業</t>
  </si>
  <si>
    <t>特定環境保全公共下水道</t>
  </si>
  <si>
    <t>D2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</si>
  <si>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</si>
  <si>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</si>
  <si>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</si>
  <si>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</si>
  <si>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</si>
  <si>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</si>
  <si>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今後の経営については、料金収入等の恒常財源を確保するとともに、計画的、効率的な施設維持管理、改築更新を行い健全経営を図る。</t>
  </si>
  <si>
    <t>　経営の健全化については、高齢化などにより水洗化率が伸び悩んでいる状況である。また、施設維持管理費等増加により収益的収支率が低下している。今後、普及率の向上及び施設維持管理費及び更新費用削減等の取り組みを行うとともに、使用料金の見直し等により、さらに経費の回収率を高め、経営の健全化を図っていく。</t>
    <rPh sb="50" eb="52">
      <t>ゾウカ</t>
    </rPh>
    <rPh sb="55" eb="58">
      <t>シュウエキテキ</t>
    </rPh>
    <rPh sb="58" eb="60">
      <t>シュウシ</t>
    </rPh>
    <rPh sb="60" eb="61">
      <t>リツ</t>
    </rPh>
    <rPh sb="62" eb="64">
      <t>テイカ</t>
    </rPh>
    <rPh sb="87" eb="88">
      <t>オヨ</t>
    </rPh>
    <rPh sb="89" eb="91">
      <t>コウシン</t>
    </rPh>
    <rPh sb="91" eb="93">
      <t>ヒヨウ</t>
    </rPh>
    <rPh sb="142" eb="143">
      <t>ハカ</t>
    </rPh>
    <phoneticPr fontId="7"/>
  </si>
  <si>
    <t>　大成浄化センターについては、平成１５年３月供用開始より１３年経過していることから、今後長寿命化計画を策定し更新事業を実施する。</t>
  </si>
  <si>
    <t>非設置</t>
    <rPh sb="0" eb="1">
      <t>ヒ</t>
    </rPh>
    <rPh sb="1" eb="3">
      <t>セッチ</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</si>
</sst>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5.e-002</c:v>
                </c:pt>
                <c:pt idx="1">
                  <c:v>7.0000000000000007e-002</c:v>
                </c:pt>
                <c:pt idx="2">
                  <c:v>4.e-002</c:v>
                </c:pt>
                <c:pt idx="3">
                  <c:v>7.0000000000000007e-002</c:v>
                </c:pt>
                <c:pt idx="4">
                  <c:v>9.e-002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24.26</c:v>
                </c:pt>
                <c:pt idx="1">
                  <c:v>23.92</c:v>
                </c:pt>
                <c:pt idx="2">
                  <c:v>22.54</c:v>
                </c:pt>
                <c:pt idx="3">
                  <c:v>22.44</c:v>
                </c:pt>
                <c:pt idx="4">
                  <c:v>20.56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36.67</c:v>
                </c:pt>
                <c:pt idx="1">
                  <c:v>36.200000000000003</c:v>
                </c:pt>
                <c:pt idx="2">
                  <c:v>43.58</c:v>
                </c:pt>
                <c:pt idx="3">
                  <c:v>41.35</c:v>
                </c:pt>
                <c:pt idx="4">
                  <c:v>42.9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62.5</c:v>
                </c:pt>
                <c:pt idx="1">
                  <c:v>62.5</c:v>
                </c:pt>
                <c:pt idx="2">
                  <c:v>62.66</c:v>
                </c:pt>
                <c:pt idx="3">
                  <c:v>63.66</c:v>
                </c:pt>
                <c:pt idx="4">
                  <c:v>63.83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71.239999999999995</c:v>
                </c:pt>
                <c:pt idx="1">
                  <c:v>71.069999999999993</c:v>
                </c:pt>
                <c:pt idx="2">
                  <c:v>82.35</c:v>
                </c:pt>
                <c:pt idx="3">
                  <c:v>82.9</c:v>
                </c:pt>
                <c:pt idx="4">
                  <c:v>83.5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99.25</c:v>
                </c:pt>
                <c:pt idx="1">
                  <c:v>99.83</c:v>
                </c:pt>
                <c:pt idx="2">
                  <c:v>99.73</c:v>
                </c:pt>
                <c:pt idx="3">
                  <c:v>100.44</c:v>
                </c:pt>
                <c:pt idx="4">
                  <c:v>98.42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307.79000000000002</c:v>
                </c:pt>
                <c:pt idx="4" formatCode="#,##0.00;&quot;△&quot;#,##0.00;&quot;-&quot;">
                  <c:v>470.39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1716.82</c:v>
                </c:pt>
                <c:pt idx="1">
                  <c:v>1554.05</c:v>
                </c:pt>
                <c:pt idx="2">
                  <c:v>1436</c:v>
                </c:pt>
                <c:pt idx="3">
                  <c:v>1434.89</c:v>
                </c:pt>
                <c:pt idx="4">
                  <c:v>1298.9100000000001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68.48</c:v>
                </c:pt>
                <c:pt idx="1">
                  <c:v>70.06</c:v>
                </c:pt>
                <c:pt idx="2">
                  <c:v>71.73</c:v>
                </c:pt>
                <c:pt idx="3">
                  <c:v>58.88</c:v>
                </c:pt>
                <c:pt idx="4">
                  <c:v>73.040000000000006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51.73</c:v>
                </c:pt>
                <c:pt idx="1">
                  <c:v>53.01</c:v>
                </c:pt>
                <c:pt idx="2">
                  <c:v>66.56</c:v>
                </c:pt>
                <c:pt idx="3">
                  <c:v>66.22</c:v>
                </c:pt>
                <c:pt idx="4">
                  <c:v>69.87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240.77</c:v>
                </c:pt>
                <c:pt idx="1">
                  <c:v>232.65</c:v>
                </c:pt>
                <c:pt idx="2">
                  <c:v>226.79</c:v>
                </c:pt>
                <c:pt idx="3">
                  <c:v>288.32</c:v>
                </c:pt>
                <c:pt idx="4">
                  <c:v>226.94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310.47000000000003</c:v>
                </c:pt>
                <c:pt idx="1">
                  <c:v>299.39</c:v>
                </c:pt>
                <c:pt idx="2">
                  <c:v>244.29</c:v>
                </c:pt>
                <c:pt idx="3">
                  <c:v>246.72</c:v>
                </c:pt>
                <c:pt idx="4">
                  <c:v>234.96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【1,348.09】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【232.54】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AD8" sqref="AD8:AJ8"/>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北海道　せたな町</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8</v>
      </c>
      <c r="C7" s="6"/>
      <c r="D7" s="6"/>
      <c r="E7" s="6"/>
      <c r="F7" s="6"/>
      <c r="G7" s="6"/>
      <c r="H7" s="6"/>
      <c r="I7" s="6" t="s">
        <v>11</v>
      </c>
      <c r="J7" s="6"/>
      <c r="K7" s="6"/>
      <c r="L7" s="6"/>
      <c r="M7" s="6"/>
      <c r="N7" s="6"/>
      <c r="O7" s="6"/>
      <c r="P7" s="6" t="s">
        <v>7</v>
      </c>
      <c r="Q7" s="6"/>
      <c r="R7" s="6"/>
      <c r="S7" s="6"/>
      <c r="T7" s="6"/>
      <c r="U7" s="6"/>
      <c r="V7" s="6"/>
      <c r="W7" s="6" t="s">
        <v>10</v>
      </c>
      <c r="X7" s="6"/>
      <c r="Y7" s="6"/>
      <c r="Z7" s="6"/>
      <c r="AA7" s="6"/>
      <c r="AB7" s="6"/>
      <c r="AC7" s="6"/>
      <c r="AD7" s="6" t="s">
        <v>5</v>
      </c>
      <c r="AE7" s="6"/>
      <c r="AF7" s="6"/>
      <c r="AG7" s="6"/>
      <c r="AH7" s="6"/>
      <c r="AI7" s="6"/>
      <c r="AJ7" s="6"/>
      <c r="AK7" s="4"/>
      <c r="AL7" s="6" t="s">
        <v>12</v>
      </c>
      <c r="AM7" s="6"/>
      <c r="AN7" s="6"/>
      <c r="AO7" s="6"/>
      <c r="AP7" s="6"/>
      <c r="AQ7" s="6"/>
      <c r="AR7" s="6"/>
      <c r="AS7" s="6"/>
      <c r="AT7" s="6" t="s">
        <v>3</v>
      </c>
      <c r="AU7" s="6"/>
      <c r="AV7" s="6"/>
      <c r="AW7" s="6"/>
      <c r="AX7" s="6"/>
      <c r="AY7" s="6"/>
      <c r="AZ7" s="6"/>
      <c r="BA7" s="6"/>
      <c r="BB7" s="6" t="s">
        <v>2</v>
      </c>
      <c r="BC7" s="6"/>
      <c r="BD7" s="6"/>
      <c r="BE7" s="6"/>
      <c r="BF7" s="6"/>
      <c r="BG7" s="6"/>
      <c r="BH7" s="6"/>
      <c r="BI7" s="6"/>
      <c r="BJ7" s="4"/>
      <c r="BK7" s="4"/>
      <c r="BL7" s="27" t="s">
        <v>14</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特定環境保全公共下水道</v>
      </c>
      <c r="Q8" s="7"/>
      <c r="R8" s="7"/>
      <c r="S8" s="7"/>
      <c r="T8" s="7"/>
      <c r="U8" s="7"/>
      <c r="V8" s="7"/>
      <c r="W8" s="7" t="str">
        <f>データ!L6</f>
        <v>D2</v>
      </c>
      <c r="X8" s="7"/>
      <c r="Y8" s="7"/>
      <c r="Z8" s="7"/>
      <c r="AA8" s="7"/>
      <c r="AB8" s="7"/>
      <c r="AC8" s="7"/>
      <c r="AD8" s="21" t="s">
        <v>122</v>
      </c>
      <c r="AE8" s="21"/>
      <c r="AF8" s="21"/>
      <c r="AG8" s="21"/>
      <c r="AH8" s="21"/>
      <c r="AI8" s="21"/>
      <c r="AJ8" s="21"/>
      <c r="AK8" s="4"/>
      <c r="AL8" s="22">
        <f>データ!S6</f>
        <v>8453</v>
      </c>
      <c r="AM8" s="22"/>
      <c r="AN8" s="22"/>
      <c r="AO8" s="22"/>
      <c r="AP8" s="22"/>
      <c r="AQ8" s="22"/>
      <c r="AR8" s="22"/>
      <c r="AS8" s="22"/>
      <c r="AT8" s="8">
        <f>データ!T6</f>
        <v>638.67999999999995</v>
      </c>
      <c r="AU8" s="8"/>
      <c r="AV8" s="8"/>
      <c r="AW8" s="8"/>
      <c r="AX8" s="8"/>
      <c r="AY8" s="8"/>
      <c r="AZ8" s="8"/>
      <c r="BA8" s="8"/>
      <c r="BB8" s="8">
        <f>データ!U6</f>
        <v>13.24</v>
      </c>
      <c r="BC8" s="8"/>
      <c r="BD8" s="8"/>
      <c r="BE8" s="8"/>
      <c r="BF8" s="8"/>
      <c r="BG8" s="8"/>
      <c r="BH8" s="8"/>
      <c r="BI8" s="8"/>
      <c r="BJ8" s="4"/>
      <c r="BK8" s="4"/>
      <c r="BL8" s="28" t="s">
        <v>15</v>
      </c>
      <c r="BM8" s="38"/>
      <c r="BN8" s="45" t="s">
        <v>18</v>
      </c>
      <c r="BO8" s="48"/>
      <c r="BP8" s="48"/>
      <c r="BQ8" s="48"/>
      <c r="BR8" s="48"/>
      <c r="BS8" s="48"/>
      <c r="BT8" s="48"/>
      <c r="BU8" s="48"/>
      <c r="BV8" s="48"/>
      <c r="BW8" s="48"/>
      <c r="BX8" s="48"/>
      <c r="BY8" s="52"/>
    </row>
    <row r="9" spans="1:78" ht="18.75" customHeight="1">
      <c r="A9" s="3"/>
      <c r="B9" s="6" t="s">
        <v>19</v>
      </c>
      <c r="C9" s="6"/>
      <c r="D9" s="6"/>
      <c r="E9" s="6"/>
      <c r="F9" s="6"/>
      <c r="G9" s="6"/>
      <c r="H9" s="6"/>
      <c r="I9" s="6" t="s">
        <v>21</v>
      </c>
      <c r="J9" s="6"/>
      <c r="K9" s="6"/>
      <c r="L9" s="6"/>
      <c r="M9" s="6"/>
      <c r="N9" s="6"/>
      <c r="O9" s="6"/>
      <c r="P9" s="6" t="s">
        <v>23</v>
      </c>
      <c r="Q9" s="6"/>
      <c r="R9" s="6"/>
      <c r="S9" s="6"/>
      <c r="T9" s="6"/>
      <c r="U9" s="6"/>
      <c r="V9" s="6"/>
      <c r="W9" s="6" t="s">
        <v>24</v>
      </c>
      <c r="X9" s="6"/>
      <c r="Y9" s="6"/>
      <c r="Z9" s="6"/>
      <c r="AA9" s="6"/>
      <c r="AB9" s="6"/>
      <c r="AC9" s="6"/>
      <c r="AD9" s="6" t="s">
        <v>25</v>
      </c>
      <c r="AE9" s="6"/>
      <c r="AF9" s="6"/>
      <c r="AG9" s="6"/>
      <c r="AH9" s="6"/>
      <c r="AI9" s="6"/>
      <c r="AJ9" s="6"/>
      <c r="AK9" s="4"/>
      <c r="AL9" s="6" t="s">
        <v>27</v>
      </c>
      <c r="AM9" s="6"/>
      <c r="AN9" s="6"/>
      <c r="AO9" s="6"/>
      <c r="AP9" s="6"/>
      <c r="AQ9" s="6"/>
      <c r="AR9" s="6"/>
      <c r="AS9" s="6"/>
      <c r="AT9" s="6" t="s">
        <v>32</v>
      </c>
      <c r="AU9" s="6"/>
      <c r="AV9" s="6"/>
      <c r="AW9" s="6"/>
      <c r="AX9" s="6"/>
      <c r="AY9" s="6"/>
      <c r="AZ9" s="6"/>
      <c r="BA9" s="6"/>
      <c r="BB9" s="6" t="s">
        <v>34</v>
      </c>
      <c r="BC9" s="6"/>
      <c r="BD9" s="6"/>
      <c r="BE9" s="6"/>
      <c r="BF9" s="6"/>
      <c r="BG9" s="6"/>
      <c r="BH9" s="6"/>
      <c r="BI9" s="6"/>
      <c r="BJ9" s="4"/>
      <c r="BK9" s="4"/>
      <c r="BL9" s="29" t="s">
        <v>36</v>
      </c>
      <c r="BM9" s="39"/>
      <c r="BN9" s="46" t="s">
        <v>0</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27.56</v>
      </c>
      <c r="Q10" s="8"/>
      <c r="R10" s="8"/>
      <c r="S10" s="8"/>
      <c r="T10" s="8"/>
      <c r="U10" s="8"/>
      <c r="V10" s="8"/>
      <c r="W10" s="8">
        <f>データ!Q6</f>
        <v>267.16000000000003</v>
      </c>
      <c r="X10" s="8"/>
      <c r="Y10" s="8"/>
      <c r="Z10" s="8"/>
      <c r="AA10" s="8"/>
      <c r="AB10" s="8"/>
      <c r="AC10" s="8"/>
      <c r="AD10" s="22">
        <f>データ!R6</f>
        <v>3230</v>
      </c>
      <c r="AE10" s="22"/>
      <c r="AF10" s="22"/>
      <c r="AG10" s="22"/>
      <c r="AH10" s="22"/>
      <c r="AI10" s="22"/>
      <c r="AJ10" s="22"/>
      <c r="AK10" s="3"/>
      <c r="AL10" s="22">
        <f>データ!V6</f>
        <v>2303</v>
      </c>
      <c r="AM10" s="22"/>
      <c r="AN10" s="22"/>
      <c r="AO10" s="22"/>
      <c r="AP10" s="22"/>
      <c r="AQ10" s="22"/>
      <c r="AR10" s="22"/>
      <c r="AS10" s="22"/>
      <c r="AT10" s="8">
        <f>データ!W6</f>
        <v>1.17</v>
      </c>
      <c r="AU10" s="8"/>
      <c r="AV10" s="8"/>
      <c r="AW10" s="8"/>
      <c r="AX10" s="8"/>
      <c r="AY10" s="8"/>
      <c r="AZ10" s="8"/>
      <c r="BA10" s="8"/>
      <c r="BB10" s="8">
        <f>データ!X6</f>
        <v>1968.38</v>
      </c>
      <c r="BC10" s="8"/>
      <c r="BD10" s="8"/>
      <c r="BE10" s="8"/>
      <c r="BF10" s="8"/>
      <c r="BG10" s="8"/>
      <c r="BH10" s="8"/>
      <c r="BI10" s="8"/>
      <c r="BJ10" s="3"/>
      <c r="BK10" s="3"/>
      <c r="BL10" s="30" t="s">
        <v>13</v>
      </c>
      <c r="BM10" s="40"/>
      <c r="BN10" s="47" t="s">
        <v>31</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4</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22</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38</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120</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41</v>
      </c>
      <c r="D34" s="17"/>
      <c r="E34" s="17"/>
      <c r="F34" s="17"/>
      <c r="G34" s="17"/>
      <c r="H34" s="17"/>
      <c r="I34" s="17"/>
      <c r="J34" s="17"/>
      <c r="K34" s="17"/>
      <c r="L34" s="17"/>
      <c r="M34" s="17"/>
      <c r="N34" s="17"/>
      <c r="O34" s="17"/>
      <c r="P34" s="17"/>
      <c r="Q34" s="20"/>
      <c r="R34" s="17" t="s">
        <v>43</v>
      </c>
      <c r="S34" s="17"/>
      <c r="T34" s="17"/>
      <c r="U34" s="17"/>
      <c r="V34" s="17"/>
      <c r="W34" s="17"/>
      <c r="X34" s="17"/>
      <c r="Y34" s="17"/>
      <c r="Z34" s="17"/>
      <c r="AA34" s="17"/>
      <c r="AB34" s="17"/>
      <c r="AC34" s="17"/>
      <c r="AD34" s="17"/>
      <c r="AE34" s="17"/>
      <c r="AF34" s="20"/>
      <c r="AG34" s="17" t="s">
        <v>44</v>
      </c>
      <c r="AH34" s="17"/>
      <c r="AI34" s="17"/>
      <c r="AJ34" s="17"/>
      <c r="AK34" s="17"/>
      <c r="AL34" s="17"/>
      <c r="AM34" s="17"/>
      <c r="AN34" s="17"/>
      <c r="AO34" s="17"/>
      <c r="AP34" s="17"/>
      <c r="AQ34" s="17"/>
      <c r="AR34" s="17"/>
      <c r="AS34" s="17"/>
      <c r="AT34" s="17"/>
      <c r="AU34" s="20"/>
      <c r="AV34" s="17" t="s">
        <v>45</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30</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121</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49</v>
      </c>
      <c r="D56" s="17"/>
      <c r="E56" s="17"/>
      <c r="F56" s="17"/>
      <c r="G56" s="17"/>
      <c r="H56" s="17"/>
      <c r="I56" s="17"/>
      <c r="J56" s="17"/>
      <c r="K56" s="17"/>
      <c r="L56" s="17"/>
      <c r="M56" s="17"/>
      <c r="N56" s="17"/>
      <c r="O56" s="17"/>
      <c r="P56" s="17"/>
      <c r="Q56" s="20"/>
      <c r="R56" s="17" t="s">
        <v>16</v>
      </c>
      <c r="S56" s="17"/>
      <c r="T56" s="17"/>
      <c r="U56" s="17"/>
      <c r="V56" s="17"/>
      <c r="W56" s="17"/>
      <c r="X56" s="17"/>
      <c r="Y56" s="17"/>
      <c r="Z56" s="17"/>
      <c r="AA56" s="17"/>
      <c r="AB56" s="17"/>
      <c r="AC56" s="17"/>
      <c r="AD56" s="17"/>
      <c r="AE56" s="17"/>
      <c r="AF56" s="20"/>
      <c r="AG56" s="17" t="s">
        <v>50</v>
      </c>
      <c r="AH56" s="17"/>
      <c r="AI56" s="17"/>
      <c r="AJ56" s="17"/>
      <c r="AK56" s="17"/>
      <c r="AL56" s="17"/>
      <c r="AM56" s="17"/>
      <c r="AN56" s="17"/>
      <c r="AO56" s="17"/>
      <c r="AP56" s="17"/>
      <c r="AQ56" s="17"/>
      <c r="AR56" s="17"/>
      <c r="AS56" s="17"/>
      <c r="AT56" s="17"/>
      <c r="AU56" s="20"/>
      <c r="AV56" s="17" t="s">
        <v>51</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47</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48</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119</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17</v>
      </c>
      <c r="D79" s="17"/>
      <c r="E79" s="17"/>
      <c r="F79" s="17"/>
      <c r="G79" s="17"/>
      <c r="H79" s="17"/>
      <c r="I79" s="17"/>
      <c r="J79" s="17"/>
      <c r="K79" s="17"/>
      <c r="L79" s="17"/>
      <c r="M79" s="17"/>
      <c r="N79" s="17"/>
      <c r="O79" s="17"/>
      <c r="P79" s="17"/>
      <c r="Q79" s="17"/>
      <c r="R79" s="17"/>
      <c r="S79" s="17"/>
      <c r="T79" s="17"/>
      <c r="U79" s="20"/>
      <c r="V79" s="20"/>
      <c r="W79" s="17" t="s">
        <v>52</v>
      </c>
      <c r="X79" s="17"/>
      <c r="Y79" s="17"/>
      <c r="Z79" s="17"/>
      <c r="AA79" s="17"/>
      <c r="AB79" s="17"/>
      <c r="AC79" s="17"/>
      <c r="AD79" s="17"/>
      <c r="AE79" s="17"/>
      <c r="AF79" s="17"/>
      <c r="AG79" s="17"/>
      <c r="AH79" s="17"/>
      <c r="AI79" s="17"/>
      <c r="AJ79" s="17"/>
      <c r="AK79" s="17"/>
      <c r="AL79" s="17"/>
      <c r="AM79" s="17"/>
      <c r="AN79" s="17"/>
      <c r="AO79" s="20"/>
      <c r="AP79" s="20"/>
      <c r="AQ79" s="17" t="s">
        <v>54</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37</v>
      </c>
    </row>
    <row r="84" spans="1:78">
      <c r="C84" s="3" t="s">
        <v>40</v>
      </c>
    </row>
    <row r="85" spans="1:78" hidden="1">
      <c r="B85" s="13" t="s">
        <v>9</v>
      </c>
      <c r="C85" s="13"/>
      <c r="D85" s="13"/>
      <c r="E85" s="13" t="s">
        <v>55</v>
      </c>
      <c r="F85" s="13" t="s">
        <v>29</v>
      </c>
      <c r="G85" s="13" t="s">
        <v>57</v>
      </c>
      <c r="H85" s="13" t="s">
        <v>58</v>
      </c>
      <c r="I85" s="13" t="s">
        <v>60</v>
      </c>
      <c r="J85" s="13" t="s">
        <v>26</v>
      </c>
      <c r="K85" s="13" t="s">
        <v>61</v>
      </c>
      <c r="L85" s="13" t="s">
        <v>53</v>
      </c>
      <c r="M85" s="13" t="s">
        <v>39</v>
      </c>
      <c r="N85" s="13" t="s">
        <v>56</v>
      </c>
      <c r="O85" s="13" t="s">
        <v>28</v>
      </c>
    </row>
    <row r="86" spans="1:78" hidden="1">
      <c r="B86" s="13"/>
      <c r="C86" s="13"/>
      <c r="D86" s="13"/>
      <c r="E86" s="13" t="str">
        <f>データ!AI6</f>
        <v/>
      </c>
      <c r="F86" s="13" t="s">
        <v>63</v>
      </c>
      <c r="G86" s="13" t="s">
        <v>63</v>
      </c>
      <c r="H86" s="13" t="str">
        <f>データ!BP6</f>
        <v>【1,348.09】</v>
      </c>
      <c r="I86" s="13" t="str">
        <f>データ!CA6</f>
        <v>【69.80】</v>
      </c>
      <c r="J86" s="13" t="str">
        <f>データ!CL6</f>
        <v>【232.54】</v>
      </c>
      <c r="K86" s="13" t="str">
        <f>データ!CW6</f>
        <v>【42.17】</v>
      </c>
      <c r="L86" s="13" t="str">
        <f>データ!DH6</f>
        <v>【82.30】</v>
      </c>
      <c r="M86" s="13" t="s">
        <v>63</v>
      </c>
      <c r="N86" s="13" t="s">
        <v>63</v>
      </c>
      <c r="O86" s="13" t="str">
        <f>データ!EO6</f>
        <v>【0.09】</v>
      </c>
    </row>
  </sheetData>
  <sheetProtection password="B319"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1" max="1" width="9" style="1" customWidth="1"/>
    <col min="2" max="144" width="11.875" style="1" customWidth="1"/>
    <col min="145" max="16384" width="9" style="1" customWidth="1"/>
  </cols>
  <sheetData>
    <row r="1" spans="1:145">
      <c r="A1" s="1" t="s">
        <v>65</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42</v>
      </c>
      <c r="B3" s="62" t="s">
        <v>62</v>
      </c>
      <c r="C3" s="62" t="s">
        <v>46</v>
      </c>
      <c r="D3" s="62" t="s">
        <v>20</v>
      </c>
      <c r="E3" s="62" t="s">
        <v>35</v>
      </c>
      <c r="F3" s="62" t="s">
        <v>59</v>
      </c>
      <c r="G3" s="62" t="s">
        <v>67</v>
      </c>
      <c r="H3" s="68" t="s">
        <v>1</v>
      </c>
      <c r="I3" s="71"/>
      <c r="J3" s="71"/>
      <c r="K3" s="71"/>
      <c r="L3" s="71"/>
      <c r="M3" s="71"/>
      <c r="N3" s="71"/>
      <c r="O3" s="71"/>
      <c r="P3" s="71"/>
      <c r="Q3" s="71"/>
      <c r="R3" s="71"/>
      <c r="S3" s="71"/>
      <c r="T3" s="71"/>
      <c r="U3" s="71"/>
      <c r="V3" s="71"/>
      <c r="W3" s="71"/>
      <c r="X3" s="76"/>
      <c r="Y3" s="79" t="s">
        <v>68</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47</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69</v>
      </c>
      <c r="B4" s="63"/>
      <c r="C4" s="63"/>
      <c r="D4" s="63"/>
      <c r="E4" s="63"/>
      <c r="F4" s="63"/>
      <c r="G4" s="63"/>
      <c r="H4" s="69"/>
      <c r="I4" s="72"/>
      <c r="J4" s="72"/>
      <c r="K4" s="72"/>
      <c r="L4" s="72"/>
      <c r="M4" s="72"/>
      <c r="N4" s="72"/>
      <c r="O4" s="72"/>
      <c r="P4" s="72"/>
      <c r="Q4" s="72"/>
      <c r="R4" s="72"/>
      <c r="S4" s="72"/>
      <c r="T4" s="72"/>
      <c r="U4" s="72"/>
      <c r="V4" s="72"/>
      <c r="W4" s="72"/>
      <c r="X4" s="77"/>
      <c r="Y4" s="80" t="s">
        <v>70</v>
      </c>
      <c r="Z4" s="80"/>
      <c r="AA4" s="80"/>
      <c r="AB4" s="80"/>
      <c r="AC4" s="80"/>
      <c r="AD4" s="80"/>
      <c r="AE4" s="80"/>
      <c r="AF4" s="80"/>
      <c r="AG4" s="80"/>
      <c r="AH4" s="80"/>
      <c r="AI4" s="80"/>
      <c r="AJ4" s="80" t="s">
        <v>71</v>
      </c>
      <c r="AK4" s="80"/>
      <c r="AL4" s="80"/>
      <c r="AM4" s="80"/>
      <c r="AN4" s="80"/>
      <c r="AO4" s="80"/>
      <c r="AP4" s="80"/>
      <c r="AQ4" s="80"/>
      <c r="AR4" s="80"/>
      <c r="AS4" s="80"/>
      <c r="AT4" s="80"/>
      <c r="AU4" s="80" t="s">
        <v>72</v>
      </c>
      <c r="AV4" s="80"/>
      <c r="AW4" s="80"/>
      <c r="AX4" s="80"/>
      <c r="AY4" s="80"/>
      <c r="AZ4" s="80"/>
      <c r="BA4" s="80"/>
      <c r="BB4" s="80"/>
      <c r="BC4" s="80"/>
      <c r="BD4" s="80"/>
      <c r="BE4" s="80"/>
      <c r="BF4" s="80" t="s">
        <v>73</v>
      </c>
      <c r="BG4" s="80"/>
      <c r="BH4" s="80"/>
      <c r="BI4" s="80"/>
      <c r="BJ4" s="80"/>
      <c r="BK4" s="80"/>
      <c r="BL4" s="80"/>
      <c r="BM4" s="80"/>
      <c r="BN4" s="80"/>
      <c r="BO4" s="80"/>
      <c r="BP4" s="80"/>
      <c r="BQ4" s="80" t="s">
        <v>74</v>
      </c>
      <c r="BR4" s="80"/>
      <c r="BS4" s="80"/>
      <c r="BT4" s="80"/>
      <c r="BU4" s="80"/>
      <c r="BV4" s="80"/>
      <c r="BW4" s="80"/>
      <c r="BX4" s="80"/>
      <c r="BY4" s="80"/>
      <c r="BZ4" s="80"/>
      <c r="CA4" s="80"/>
      <c r="CB4" s="80" t="s">
        <v>75</v>
      </c>
      <c r="CC4" s="80"/>
      <c r="CD4" s="80"/>
      <c r="CE4" s="80"/>
      <c r="CF4" s="80"/>
      <c r="CG4" s="80"/>
      <c r="CH4" s="80"/>
      <c r="CI4" s="80"/>
      <c r="CJ4" s="80"/>
      <c r="CK4" s="80"/>
      <c r="CL4" s="80"/>
      <c r="CM4" s="80" t="s">
        <v>76</v>
      </c>
      <c r="CN4" s="80"/>
      <c r="CO4" s="80"/>
      <c r="CP4" s="80"/>
      <c r="CQ4" s="80"/>
      <c r="CR4" s="80"/>
      <c r="CS4" s="80"/>
      <c r="CT4" s="80"/>
      <c r="CU4" s="80"/>
      <c r="CV4" s="80"/>
      <c r="CW4" s="80"/>
      <c r="CX4" s="80" t="s">
        <v>77</v>
      </c>
      <c r="CY4" s="80"/>
      <c r="CZ4" s="80"/>
      <c r="DA4" s="80"/>
      <c r="DB4" s="80"/>
      <c r="DC4" s="80"/>
      <c r="DD4" s="80"/>
      <c r="DE4" s="80"/>
      <c r="DF4" s="80"/>
      <c r="DG4" s="80"/>
      <c r="DH4" s="80"/>
      <c r="DI4" s="80" t="s">
        <v>78</v>
      </c>
      <c r="DJ4" s="80"/>
      <c r="DK4" s="80"/>
      <c r="DL4" s="80"/>
      <c r="DM4" s="80"/>
      <c r="DN4" s="80"/>
      <c r="DO4" s="80"/>
      <c r="DP4" s="80"/>
      <c r="DQ4" s="80"/>
      <c r="DR4" s="80"/>
      <c r="DS4" s="80"/>
      <c r="DT4" s="80" t="s">
        <v>79</v>
      </c>
      <c r="DU4" s="80"/>
      <c r="DV4" s="80"/>
      <c r="DW4" s="80"/>
      <c r="DX4" s="80"/>
      <c r="DY4" s="80"/>
      <c r="DZ4" s="80"/>
      <c r="EA4" s="80"/>
      <c r="EB4" s="80"/>
      <c r="EC4" s="80"/>
      <c r="ED4" s="80"/>
      <c r="EE4" s="80" t="s">
        <v>80</v>
      </c>
      <c r="EF4" s="80"/>
      <c r="EG4" s="80"/>
      <c r="EH4" s="80"/>
      <c r="EI4" s="80"/>
      <c r="EJ4" s="80"/>
      <c r="EK4" s="80"/>
      <c r="EL4" s="80"/>
      <c r="EM4" s="80"/>
      <c r="EN4" s="80"/>
      <c r="EO4" s="80"/>
    </row>
    <row r="5" spans="1:145">
      <c r="A5" s="60" t="s">
        <v>81</v>
      </c>
      <c r="B5" s="64"/>
      <c r="C5" s="64"/>
      <c r="D5" s="64"/>
      <c r="E5" s="64"/>
      <c r="F5" s="64"/>
      <c r="G5" s="64"/>
      <c r="H5" s="70" t="s">
        <v>82</v>
      </c>
      <c r="I5" s="70" t="s">
        <v>83</v>
      </c>
      <c r="J5" s="70" t="s">
        <v>84</v>
      </c>
      <c r="K5" s="70" t="s">
        <v>85</v>
      </c>
      <c r="L5" s="70" t="s">
        <v>86</v>
      </c>
      <c r="M5" s="70" t="s">
        <v>5</v>
      </c>
      <c r="N5" s="70" t="s">
        <v>87</v>
      </c>
      <c r="O5" s="70" t="s">
        <v>88</v>
      </c>
      <c r="P5" s="70" t="s">
        <v>89</v>
      </c>
      <c r="Q5" s="70" t="s">
        <v>90</v>
      </c>
      <c r="R5" s="70" t="s">
        <v>91</v>
      </c>
      <c r="S5" s="70" t="s">
        <v>64</v>
      </c>
      <c r="T5" s="70" t="s">
        <v>92</v>
      </c>
      <c r="U5" s="70" t="s">
        <v>93</v>
      </c>
      <c r="V5" s="70" t="s">
        <v>94</v>
      </c>
      <c r="W5" s="70" t="s">
        <v>95</v>
      </c>
      <c r="X5" s="70" t="s">
        <v>96</v>
      </c>
      <c r="Y5" s="70" t="s">
        <v>33</v>
      </c>
      <c r="Z5" s="70" t="s">
        <v>97</v>
      </c>
      <c r="AA5" s="70" t="s">
        <v>98</v>
      </c>
      <c r="AB5" s="70" t="s">
        <v>99</v>
      </c>
      <c r="AC5" s="70" t="s">
        <v>100</v>
      </c>
      <c r="AD5" s="70" t="s">
        <v>101</v>
      </c>
      <c r="AE5" s="70" t="s">
        <v>102</v>
      </c>
      <c r="AF5" s="70" t="s">
        <v>103</v>
      </c>
      <c r="AG5" s="70" t="s">
        <v>104</v>
      </c>
      <c r="AH5" s="70" t="s">
        <v>105</v>
      </c>
      <c r="AI5" s="70" t="s">
        <v>9</v>
      </c>
      <c r="AJ5" s="70" t="s">
        <v>33</v>
      </c>
      <c r="AK5" s="70" t="s">
        <v>97</v>
      </c>
      <c r="AL5" s="70" t="s">
        <v>98</v>
      </c>
      <c r="AM5" s="70" t="s">
        <v>99</v>
      </c>
      <c r="AN5" s="70" t="s">
        <v>100</v>
      </c>
      <c r="AO5" s="70" t="s">
        <v>101</v>
      </c>
      <c r="AP5" s="70" t="s">
        <v>102</v>
      </c>
      <c r="AQ5" s="70" t="s">
        <v>103</v>
      </c>
      <c r="AR5" s="70" t="s">
        <v>104</v>
      </c>
      <c r="AS5" s="70" t="s">
        <v>105</v>
      </c>
      <c r="AT5" s="70" t="s">
        <v>106</v>
      </c>
      <c r="AU5" s="70" t="s">
        <v>33</v>
      </c>
      <c r="AV5" s="70" t="s">
        <v>97</v>
      </c>
      <c r="AW5" s="70" t="s">
        <v>98</v>
      </c>
      <c r="AX5" s="70" t="s">
        <v>99</v>
      </c>
      <c r="AY5" s="70" t="s">
        <v>100</v>
      </c>
      <c r="AZ5" s="70" t="s">
        <v>101</v>
      </c>
      <c r="BA5" s="70" t="s">
        <v>102</v>
      </c>
      <c r="BB5" s="70" t="s">
        <v>103</v>
      </c>
      <c r="BC5" s="70" t="s">
        <v>104</v>
      </c>
      <c r="BD5" s="70" t="s">
        <v>105</v>
      </c>
      <c r="BE5" s="70" t="s">
        <v>106</v>
      </c>
      <c r="BF5" s="70" t="s">
        <v>33</v>
      </c>
      <c r="BG5" s="70" t="s">
        <v>97</v>
      </c>
      <c r="BH5" s="70" t="s">
        <v>98</v>
      </c>
      <c r="BI5" s="70" t="s">
        <v>99</v>
      </c>
      <c r="BJ5" s="70" t="s">
        <v>100</v>
      </c>
      <c r="BK5" s="70" t="s">
        <v>101</v>
      </c>
      <c r="BL5" s="70" t="s">
        <v>102</v>
      </c>
      <c r="BM5" s="70" t="s">
        <v>103</v>
      </c>
      <c r="BN5" s="70" t="s">
        <v>104</v>
      </c>
      <c r="BO5" s="70" t="s">
        <v>105</v>
      </c>
      <c r="BP5" s="70" t="s">
        <v>106</v>
      </c>
      <c r="BQ5" s="70" t="s">
        <v>33</v>
      </c>
      <c r="BR5" s="70" t="s">
        <v>97</v>
      </c>
      <c r="BS5" s="70" t="s">
        <v>98</v>
      </c>
      <c r="BT5" s="70" t="s">
        <v>99</v>
      </c>
      <c r="BU5" s="70" t="s">
        <v>100</v>
      </c>
      <c r="BV5" s="70" t="s">
        <v>101</v>
      </c>
      <c r="BW5" s="70" t="s">
        <v>102</v>
      </c>
      <c r="BX5" s="70" t="s">
        <v>103</v>
      </c>
      <c r="BY5" s="70" t="s">
        <v>104</v>
      </c>
      <c r="BZ5" s="70" t="s">
        <v>105</v>
      </c>
      <c r="CA5" s="70" t="s">
        <v>106</v>
      </c>
      <c r="CB5" s="70" t="s">
        <v>33</v>
      </c>
      <c r="CC5" s="70" t="s">
        <v>97</v>
      </c>
      <c r="CD5" s="70" t="s">
        <v>98</v>
      </c>
      <c r="CE5" s="70" t="s">
        <v>99</v>
      </c>
      <c r="CF5" s="70" t="s">
        <v>100</v>
      </c>
      <c r="CG5" s="70" t="s">
        <v>101</v>
      </c>
      <c r="CH5" s="70" t="s">
        <v>102</v>
      </c>
      <c r="CI5" s="70" t="s">
        <v>103</v>
      </c>
      <c r="CJ5" s="70" t="s">
        <v>104</v>
      </c>
      <c r="CK5" s="70" t="s">
        <v>105</v>
      </c>
      <c r="CL5" s="70" t="s">
        <v>106</v>
      </c>
      <c r="CM5" s="70" t="s">
        <v>33</v>
      </c>
      <c r="CN5" s="70" t="s">
        <v>97</v>
      </c>
      <c r="CO5" s="70" t="s">
        <v>98</v>
      </c>
      <c r="CP5" s="70" t="s">
        <v>99</v>
      </c>
      <c r="CQ5" s="70" t="s">
        <v>100</v>
      </c>
      <c r="CR5" s="70" t="s">
        <v>101</v>
      </c>
      <c r="CS5" s="70" t="s">
        <v>102</v>
      </c>
      <c r="CT5" s="70" t="s">
        <v>103</v>
      </c>
      <c r="CU5" s="70" t="s">
        <v>104</v>
      </c>
      <c r="CV5" s="70" t="s">
        <v>105</v>
      </c>
      <c r="CW5" s="70" t="s">
        <v>106</v>
      </c>
      <c r="CX5" s="70" t="s">
        <v>33</v>
      </c>
      <c r="CY5" s="70" t="s">
        <v>97</v>
      </c>
      <c r="CZ5" s="70" t="s">
        <v>98</v>
      </c>
      <c r="DA5" s="70" t="s">
        <v>99</v>
      </c>
      <c r="DB5" s="70" t="s">
        <v>100</v>
      </c>
      <c r="DC5" s="70" t="s">
        <v>101</v>
      </c>
      <c r="DD5" s="70" t="s">
        <v>102</v>
      </c>
      <c r="DE5" s="70" t="s">
        <v>103</v>
      </c>
      <c r="DF5" s="70" t="s">
        <v>104</v>
      </c>
      <c r="DG5" s="70" t="s">
        <v>105</v>
      </c>
      <c r="DH5" s="70" t="s">
        <v>106</v>
      </c>
      <c r="DI5" s="70" t="s">
        <v>33</v>
      </c>
      <c r="DJ5" s="70" t="s">
        <v>97</v>
      </c>
      <c r="DK5" s="70" t="s">
        <v>98</v>
      </c>
      <c r="DL5" s="70" t="s">
        <v>99</v>
      </c>
      <c r="DM5" s="70" t="s">
        <v>100</v>
      </c>
      <c r="DN5" s="70" t="s">
        <v>101</v>
      </c>
      <c r="DO5" s="70" t="s">
        <v>102</v>
      </c>
      <c r="DP5" s="70" t="s">
        <v>103</v>
      </c>
      <c r="DQ5" s="70" t="s">
        <v>104</v>
      </c>
      <c r="DR5" s="70" t="s">
        <v>105</v>
      </c>
      <c r="DS5" s="70" t="s">
        <v>106</v>
      </c>
      <c r="DT5" s="70" t="s">
        <v>33</v>
      </c>
      <c r="DU5" s="70" t="s">
        <v>97</v>
      </c>
      <c r="DV5" s="70" t="s">
        <v>98</v>
      </c>
      <c r="DW5" s="70" t="s">
        <v>99</v>
      </c>
      <c r="DX5" s="70" t="s">
        <v>100</v>
      </c>
      <c r="DY5" s="70" t="s">
        <v>101</v>
      </c>
      <c r="DZ5" s="70" t="s">
        <v>102</v>
      </c>
      <c r="EA5" s="70" t="s">
        <v>103</v>
      </c>
      <c r="EB5" s="70" t="s">
        <v>104</v>
      </c>
      <c r="EC5" s="70" t="s">
        <v>105</v>
      </c>
      <c r="ED5" s="70" t="s">
        <v>106</v>
      </c>
      <c r="EE5" s="70" t="s">
        <v>33</v>
      </c>
      <c r="EF5" s="70" t="s">
        <v>97</v>
      </c>
      <c r="EG5" s="70" t="s">
        <v>98</v>
      </c>
      <c r="EH5" s="70" t="s">
        <v>99</v>
      </c>
      <c r="EI5" s="70" t="s">
        <v>100</v>
      </c>
      <c r="EJ5" s="70" t="s">
        <v>101</v>
      </c>
      <c r="EK5" s="70" t="s">
        <v>102</v>
      </c>
      <c r="EL5" s="70" t="s">
        <v>103</v>
      </c>
      <c r="EM5" s="70" t="s">
        <v>104</v>
      </c>
      <c r="EN5" s="70" t="s">
        <v>105</v>
      </c>
      <c r="EO5" s="70" t="s">
        <v>106</v>
      </c>
    </row>
    <row r="6" spans="1:145" s="59" customFormat="1">
      <c r="A6" s="60" t="s">
        <v>107</v>
      </c>
      <c r="B6" s="65">
        <f t="shared" ref="B6:X6" si="1">B7</f>
        <v>2016</v>
      </c>
      <c r="C6" s="65">
        <f t="shared" si="1"/>
        <v>13714</v>
      </c>
      <c r="D6" s="65">
        <f t="shared" si="1"/>
        <v>47</v>
      </c>
      <c r="E6" s="65">
        <f t="shared" si="1"/>
        <v>17</v>
      </c>
      <c r="F6" s="65">
        <f t="shared" si="1"/>
        <v>4</v>
      </c>
      <c r="G6" s="65">
        <f t="shared" si="1"/>
        <v>0</v>
      </c>
      <c r="H6" s="65" t="str">
        <f t="shared" si="1"/>
        <v>北海道　せたな町</v>
      </c>
      <c r="I6" s="65" t="str">
        <f t="shared" si="1"/>
        <v>法非適用</v>
      </c>
      <c r="J6" s="65" t="str">
        <f t="shared" si="1"/>
        <v>下水道事業</v>
      </c>
      <c r="K6" s="65" t="str">
        <f t="shared" si="1"/>
        <v>特定環境保全公共下水道</v>
      </c>
      <c r="L6" s="65" t="str">
        <f t="shared" si="1"/>
        <v>D2</v>
      </c>
      <c r="M6" s="65">
        <f t="shared" si="1"/>
        <v>0</v>
      </c>
      <c r="N6" s="73" t="str">
        <f t="shared" si="1"/>
        <v>-</v>
      </c>
      <c r="O6" s="73" t="str">
        <f t="shared" si="1"/>
        <v>該当数値なし</v>
      </c>
      <c r="P6" s="73">
        <f t="shared" si="1"/>
        <v>27.56</v>
      </c>
      <c r="Q6" s="73">
        <f t="shared" si="1"/>
        <v>267.16000000000003</v>
      </c>
      <c r="R6" s="73">
        <f t="shared" si="1"/>
        <v>3230</v>
      </c>
      <c r="S6" s="73">
        <f t="shared" si="1"/>
        <v>8453</v>
      </c>
      <c r="T6" s="73">
        <f t="shared" si="1"/>
        <v>638.67999999999995</v>
      </c>
      <c r="U6" s="73">
        <f t="shared" si="1"/>
        <v>13.24</v>
      </c>
      <c r="V6" s="73">
        <f t="shared" si="1"/>
        <v>2303</v>
      </c>
      <c r="W6" s="73">
        <f t="shared" si="1"/>
        <v>1.17</v>
      </c>
      <c r="X6" s="73">
        <f t="shared" si="1"/>
        <v>1968.38</v>
      </c>
      <c r="Y6" s="81">
        <f t="shared" ref="Y6:AH6" si="2">IF(Y7="",NA(),Y7)</f>
        <v>99.25</v>
      </c>
      <c r="Z6" s="81">
        <f t="shared" si="2"/>
        <v>99.83</v>
      </c>
      <c r="AA6" s="81">
        <f t="shared" si="2"/>
        <v>99.73</v>
      </c>
      <c r="AB6" s="81">
        <f t="shared" si="2"/>
        <v>100.44</v>
      </c>
      <c r="AC6" s="81">
        <f t="shared" si="2"/>
        <v>98.42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81">
        <f t="shared" si="5"/>
        <v>307.79000000000002</v>
      </c>
      <c r="BJ6" s="81">
        <f t="shared" si="5"/>
        <v>470.39</v>
      </c>
      <c r="BK6" s="81">
        <f t="shared" si="5"/>
        <v>1716.82</v>
      </c>
      <c r="BL6" s="81">
        <f t="shared" si="5"/>
        <v>1554.05</v>
      </c>
      <c r="BM6" s="81">
        <f t="shared" si="5"/>
        <v>1436</v>
      </c>
      <c r="BN6" s="81">
        <f t="shared" si="5"/>
        <v>1434.89</v>
      </c>
      <c r="BO6" s="81">
        <f t="shared" si="5"/>
        <v>1298.9100000000001</v>
      </c>
      <c r="BP6" s="73" t="str">
        <f>IF(BP7="","",IF(BP7="-","【-】","【"&amp;SUBSTITUTE(TEXT(BP7,"#,##0.00"),"-","△")&amp;"】"))</f>
        <v>【1,348.09】</v>
      </c>
      <c r="BQ6" s="81">
        <f t="shared" ref="BQ6:BZ6" si="6">IF(BQ7="",NA(),BQ7)</f>
        <v>68.48</v>
      </c>
      <c r="BR6" s="81">
        <f t="shared" si="6"/>
        <v>70.06</v>
      </c>
      <c r="BS6" s="81">
        <f t="shared" si="6"/>
        <v>71.73</v>
      </c>
      <c r="BT6" s="81">
        <f t="shared" si="6"/>
        <v>58.88</v>
      </c>
      <c r="BU6" s="81">
        <f t="shared" si="6"/>
        <v>73.040000000000006</v>
      </c>
      <c r="BV6" s="81">
        <f t="shared" si="6"/>
        <v>51.73</v>
      </c>
      <c r="BW6" s="81">
        <f t="shared" si="6"/>
        <v>53.01</v>
      </c>
      <c r="BX6" s="81">
        <f t="shared" si="6"/>
        <v>66.56</v>
      </c>
      <c r="BY6" s="81">
        <f t="shared" si="6"/>
        <v>66.22</v>
      </c>
      <c r="BZ6" s="81">
        <f t="shared" si="6"/>
        <v>69.87</v>
      </c>
      <c r="CA6" s="73" t="str">
        <f>IF(CA7="","",IF(CA7="-","【-】","【"&amp;SUBSTITUTE(TEXT(CA7,"#,##0.00"),"-","△")&amp;"】"))</f>
        <v>【69.80】</v>
      </c>
      <c r="CB6" s="81">
        <f t="shared" ref="CB6:CK6" si="7">IF(CB7="",NA(),CB7)</f>
        <v>240.77</v>
      </c>
      <c r="CC6" s="81">
        <f t="shared" si="7"/>
        <v>232.65</v>
      </c>
      <c r="CD6" s="81">
        <f t="shared" si="7"/>
        <v>226.79</v>
      </c>
      <c r="CE6" s="81">
        <f t="shared" si="7"/>
        <v>288.32</v>
      </c>
      <c r="CF6" s="81">
        <f t="shared" si="7"/>
        <v>226.94</v>
      </c>
      <c r="CG6" s="81">
        <f t="shared" si="7"/>
        <v>310.47000000000003</v>
      </c>
      <c r="CH6" s="81">
        <f t="shared" si="7"/>
        <v>299.39</v>
      </c>
      <c r="CI6" s="81">
        <f t="shared" si="7"/>
        <v>244.29</v>
      </c>
      <c r="CJ6" s="81">
        <f t="shared" si="7"/>
        <v>246.72</v>
      </c>
      <c r="CK6" s="81">
        <f t="shared" si="7"/>
        <v>234.96</v>
      </c>
      <c r="CL6" s="73" t="str">
        <f>IF(CL7="","",IF(CL7="-","【-】","【"&amp;SUBSTITUTE(TEXT(CL7,"#,##0.00"),"-","△")&amp;"】"))</f>
        <v>【232.54】</v>
      </c>
      <c r="CM6" s="81">
        <f t="shared" ref="CM6:CV6" si="8">IF(CM7="",NA(),CM7)</f>
        <v>24.26</v>
      </c>
      <c r="CN6" s="81">
        <f t="shared" si="8"/>
        <v>23.92</v>
      </c>
      <c r="CO6" s="81">
        <f t="shared" si="8"/>
        <v>22.54</v>
      </c>
      <c r="CP6" s="81">
        <f t="shared" si="8"/>
        <v>22.44</v>
      </c>
      <c r="CQ6" s="81">
        <f t="shared" si="8"/>
        <v>20.56</v>
      </c>
      <c r="CR6" s="81">
        <f t="shared" si="8"/>
        <v>36.67</v>
      </c>
      <c r="CS6" s="81">
        <f t="shared" si="8"/>
        <v>36.200000000000003</v>
      </c>
      <c r="CT6" s="81">
        <f t="shared" si="8"/>
        <v>43.58</v>
      </c>
      <c r="CU6" s="81">
        <f t="shared" si="8"/>
        <v>41.35</v>
      </c>
      <c r="CV6" s="81">
        <f t="shared" si="8"/>
        <v>42.9</v>
      </c>
      <c r="CW6" s="73" t="str">
        <f>IF(CW7="","",IF(CW7="-","【-】","【"&amp;SUBSTITUTE(TEXT(CW7,"#,##0.00"),"-","△")&amp;"】"))</f>
        <v>【42.17】</v>
      </c>
      <c r="CX6" s="81">
        <f t="shared" ref="CX6:DG6" si="9">IF(CX7="",NA(),CX7)</f>
        <v>62.5</v>
      </c>
      <c r="CY6" s="81">
        <f t="shared" si="9"/>
        <v>62.5</v>
      </c>
      <c r="CZ6" s="81">
        <f t="shared" si="9"/>
        <v>62.66</v>
      </c>
      <c r="DA6" s="81">
        <f t="shared" si="9"/>
        <v>63.66</v>
      </c>
      <c r="DB6" s="81">
        <f t="shared" si="9"/>
        <v>63.83</v>
      </c>
      <c r="DC6" s="81">
        <f t="shared" si="9"/>
        <v>71.239999999999995</v>
      </c>
      <c r="DD6" s="81">
        <f t="shared" si="9"/>
        <v>71.069999999999993</v>
      </c>
      <c r="DE6" s="81">
        <f t="shared" si="9"/>
        <v>82.35</v>
      </c>
      <c r="DF6" s="81">
        <f t="shared" si="9"/>
        <v>82.9</v>
      </c>
      <c r="DG6" s="81">
        <f t="shared" si="9"/>
        <v>83.5</v>
      </c>
      <c r="DH6" s="73" t="str">
        <f>IF(DH7="","",IF(DH7="-","【-】","【"&amp;SUBSTITUTE(TEXT(DH7,"#,##0.00"),"-","△")&amp;"】"))</f>
        <v>【82.30】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5.e-002</v>
      </c>
      <c r="EK6" s="81">
        <f t="shared" si="12"/>
        <v>7.0000000000000007e-002</v>
      </c>
      <c r="EL6" s="81">
        <f t="shared" si="12"/>
        <v>4.e-002</v>
      </c>
      <c r="EM6" s="81">
        <f t="shared" si="12"/>
        <v>7.0000000000000007e-002</v>
      </c>
      <c r="EN6" s="81">
        <f t="shared" si="12"/>
        <v>9.e-002</v>
      </c>
      <c r="EO6" s="73" t="str">
        <f>IF(EO7="","",IF(EO7="-","【-】","【"&amp;SUBSTITUTE(TEXT(EO7,"#,##0.00"),"-","△")&amp;"】"))</f>
        <v>【0.09】</v>
      </c>
    </row>
    <row r="7" spans="1:145" s="59" customFormat="1">
      <c r="A7" s="60"/>
      <c r="B7" s="66">
        <v>2016</v>
      </c>
      <c r="C7" s="66">
        <v>13714</v>
      </c>
      <c r="D7" s="66">
        <v>47</v>
      </c>
      <c r="E7" s="66">
        <v>17</v>
      </c>
      <c r="F7" s="66">
        <v>4</v>
      </c>
      <c r="G7" s="66">
        <v>0</v>
      </c>
      <c r="H7" s="66" t="s">
        <v>108</v>
      </c>
      <c r="I7" s="66" t="s">
        <v>109</v>
      </c>
      <c r="J7" s="66" t="s">
        <v>110</v>
      </c>
      <c r="K7" s="66" t="s">
        <v>111</v>
      </c>
      <c r="L7" s="66" t="s">
        <v>112</v>
      </c>
      <c r="M7" s="66"/>
      <c r="N7" s="74" t="s">
        <v>63</v>
      </c>
      <c r="O7" s="74" t="s">
        <v>113</v>
      </c>
      <c r="P7" s="74">
        <v>27.56</v>
      </c>
      <c r="Q7" s="74">
        <v>267.16000000000003</v>
      </c>
      <c r="R7" s="74">
        <v>3230</v>
      </c>
      <c r="S7" s="74">
        <v>8453</v>
      </c>
      <c r="T7" s="74">
        <v>638.67999999999995</v>
      </c>
      <c r="U7" s="74">
        <v>13.24</v>
      </c>
      <c r="V7" s="74">
        <v>2303</v>
      </c>
      <c r="W7" s="74">
        <v>1.17</v>
      </c>
      <c r="X7" s="74">
        <v>1968.38</v>
      </c>
      <c r="Y7" s="74">
        <v>99.25</v>
      </c>
      <c r="Z7" s="74">
        <v>99.83</v>
      </c>
      <c r="AA7" s="74">
        <v>99.73</v>
      </c>
      <c r="AB7" s="74">
        <v>100.44</v>
      </c>
      <c r="AC7" s="74">
        <v>98.42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307.79000000000002</v>
      </c>
      <c r="BJ7" s="74">
        <v>470.39</v>
      </c>
      <c r="BK7" s="74">
        <v>1716.82</v>
      </c>
      <c r="BL7" s="74">
        <v>1554.05</v>
      </c>
      <c r="BM7" s="74">
        <v>1436</v>
      </c>
      <c r="BN7" s="74">
        <v>1434.89</v>
      </c>
      <c r="BO7" s="74">
        <v>1298.9100000000001</v>
      </c>
      <c r="BP7" s="74">
        <v>1348.09</v>
      </c>
      <c r="BQ7" s="74">
        <v>68.48</v>
      </c>
      <c r="BR7" s="74">
        <v>70.06</v>
      </c>
      <c r="BS7" s="74">
        <v>71.73</v>
      </c>
      <c r="BT7" s="74">
        <v>58.88</v>
      </c>
      <c r="BU7" s="74">
        <v>73.040000000000006</v>
      </c>
      <c r="BV7" s="74">
        <v>51.73</v>
      </c>
      <c r="BW7" s="74">
        <v>53.01</v>
      </c>
      <c r="BX7" s="74">
        <v>66.56</v>
      </c>
      <c r="BY7" s="74">
        <v>66.22</v>
      </c>
      <c r="BZ7" s="74">
        <v>69.87</v>
      </c>
      <c r="CA7" s="74">
        <v>69.8</v>
      </c>
      <c r="CB7" s="74">
        <v>240.77</v>
      </c>
      <c r="CC7" s="74">
        <v>232.65</v>
      </c>
      <c r="CD7" s="74">
        <v>226.79</v>
      </c>
      <c r="CE7" s="74">
        <v>288.32</v>
      </c>
      <c r="CF7" s="74">
        <v>226.94</v>
      </c>
      <c r="CG7" s="74">
        <v>310.47000000000003</v>
      </c>
      <c r="CH7" s="74">
        <v>299.39</v>
      </c>
      <c r="CI7" s="74">
        <v>244.29</v>
      </c>
      <c r="CJ7" s="74">
        <v>246.72</v>
      </c>
      <c r="CK7" s="74">
        <v>234.96</v>
      </c>
      <c r="CL7" s="74">
        <v>232.54</v>
      </c>
      <c r="CM7" s="74">
        <v>24.26</v>
      </c>
      <c r="CN7" s="74">
        <v>23.92</v>
      </c>
      <c r="CO7" s="74">
        <v>22.54</v>
      </c>
      <c r="CP7" s="74">
        <v>22.44</v>
      </c>
      <c r="CQ7" s="74">
        <v>20.56</v>
      </c>
      <c r="CR7" s="74">
        <v>36.67</v>
      </c>
      <c r="CS7" s="74">
        <v>36.200000000000003</v>
      </c>
      <c r="CT7" s="74">
        <v>43.58</v>
      </c>
      <c r="CU7" s="74">
        <v>41.35</v>
      </c>
      <c r="CV7" s="74">
        <v>42.9</v>
      </c>
      <c r="CW7" s="74">
        <v>42.17</v>
      </c>
      <c r="CX7" s="74">
        <v>62.5</v>
      </c>
      <c r="CY7" s="74">
        <v>62.5</v>
      </c>
      <c r="CZ7" s="74">
        <v>62.66</v>
      </c>
      <c r="DA7" s="74">
        <v>63.66</v>
      </c>
      <c r="DB7" s="74">
        <v>63.83</v>
      </c>
      <c r="DC7" s="74">
        <v>71.239999999999995</v>
      </c>
      <c r="DD7" s="74">
        <v>71.069999999999993</v>
      </c>
      <c r="DE7" s="74">
        <v>82.35</v>
      </c>
      <c r="DF7" s="74">
        <v>82.9</v>
      </c>
      <c r="DG7" s="74">
        <v>83.5</v>
      </c>
      <c r="DH7" s="74">
        <v>82.3</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5.e-002</v>
      </c>
      <c r="EK7" s="74">
        <v>7.0000000000000007e-002</v>
      </c>
      <c r="EL7" s="74">
        <v>4.e-002</v>
      </c>
      <c r="EM7" s="74">
        <v>7.0000000000000007e-002</v>
      </c>
      <c r="EN7" s="74">
        <v>9.e-002</v>
      </c>
      <c r="EO7" s="74">
        <v>9.e-002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114</v>
      </c>
      <c r="C9" s="61" t="s">
        <v>115</v>
      </c>
      <c r="D9" s="61" t="s">
        <v>116</v>
      </c>
      <c r="E9" s="61" t="s">
        <v>117</v>
      </c>
      <c r="F9" s="61" t="s">
        <v>118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62</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cp:lastPrinted>2018-02-02T05:35:24Z</cp:lastPrinted>
  <dcterms:created xsi:type="dcterms:W3CDTF">2017-12-25T02:15:05Z</dcterms:created>
  <dcterms:modified xsi:type="dcterms:W3CDTF">2018-02-21T05:15:13Z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2018-02-21T05:15:13Z</vt:filetime>
  </property>
</Properties>
</file>