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WZ3Yf28t9JCcAUno40T0oRa19KqzlGOc61F7ygz+1r5Objw1X7kpPUHglxac5yIxjNtXK7QHi4r4l28BIs6cw==" workbookSaltValue="PJmtC14CdK0w0wIzkt9Nvg=="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<sst xmlns="http://schemas.openxmlformats.org/spreadsheetml/2006/main" xmlns:r="http://schemas.openxmlformats.org/officeDocument/2006/relationships" count="116" uniqueCount="116">
  <si>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</si>
  <si>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北海道　せたな町</t>
  </si>
  <si>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</si>
  <si>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</si>
  <si>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</si>
  <si>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</si>
  <si>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</si>
  <si>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</si>
  <si>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</si>
  <si>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</si>
  <si>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</si>
  <si>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</si>
  <si>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</si>
  <si>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</si>
  <si>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</si>
  <si>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</si>
  <si>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</si>
  <si>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</si>
  <si>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</si>
  <si>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</si>
  <si>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</si>
  <si>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</si>
  <si>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</si>
  <si>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t>　今後の経営については、料金収入等の恒常財源を確保するとともに、計画的、効率的な施設維持管理、改築更新を行い健全経営を図る。</t>
    <rPh sb="1" eb="3">
      <t>コンゴ</t>
    </rPh>
    <rPh sb="4" eb="6">
      <t>ケイエイ</t>
    </rPh>
    <rPh sb="12" eb="14">
      <t>リョウキン</t>
    </rPh>
    <rPh sb="14" eb="16">
      <t>シュウニュウ</t>
    </rPh>
    <rPh sb="16" eb="17">
      <t>トウ</t>
    </rPh>
    <rPh sb="18" eb="19">
      <t>ツネ</t>
    </rPh>
    <rPh sb="19" eb="20">
      <t>ツネ</t>
    </rPh>
    <rPh sb="20" eb="22">
      <t>ザイゲン</t>
    </rPh>
    <rPh sb="23" eb="25">
      <t>カクホ</t>
    </rPh>
    <rPh sb="32" eb="35">
      <t>ケイカクテキ</t>
    </rPh>
    <rPh sb="36" eb="39">
      <t>コウリツテキ</t>
    </rPh>
    <rPh sb="40" eb="42">
      <t>シセツ</t>
    </rPh>
    <rPh sb="42" eb="44">
      <t>イジ</t>
    </rPh>
    <rPh sb="44" eb="46">
      <t>カンリ</t>
    </rPh>
    <rPh sb="47" eb="49">
      <t>カイチク</t>
    </rPh>
    <rPh sb="49" eb="51">
      <t>コウシン</t>
    </rPh>
    <rPh sb="52" eb="53">
      <t>オコナ</t>
    </rPh>
    <rPh sb="54" eb="56">
      <t>ケンゼン</t>
    </rPh>
    <rPh sb="56" eb="58">
      <t>ケイエイ</t>
    </rPh>
    <rPh sb="59" eb="60">
      <t>ハカ</t>
    </rPh>
    <phoneticPr fontId="1"/>
  </si>
  <si>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</si>
  <si>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</si>
  <si>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</si>
  <si>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</si>
  <si>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</si>
  <si>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</si>
  <si>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</si>
  <si>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</si>
  <si>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</si>
  <si>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</si>
  <si>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</si>
  <si>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</si>
  <si>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</si>
  <si>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</si>
  <si>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</si>
  <si>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</si>
  <si>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</si>
  <si>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</si>
  <si>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</si>
  <si>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</si>
  <si>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</si>
  <si>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</si>
  <si>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</si>
  <si>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</si>
  <si>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</si>
  <si>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</si>
  <si>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</si>
  <si>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</si>
  <si>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</si>
  <si>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</si>
  <si>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</si>
  <si>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</si>
  <si>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</si>
  <si>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</si>
  <si>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</si>
  <si>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</si>
  <si>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</si>
  <si>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</si>
  <si>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</si>
  <si>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</si>
  <si>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</si>
  <si>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</si>
  <si>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</si>
  <si>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</si>
  <si>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</si>
  <si>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</si>
  <si>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</si>
  <si>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</si>
  <si>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</si>
  <si>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</si>
  <si>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</si>
  <si>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</si>
  <si>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</si>
  <si>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</si>
  <si>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</si>
  <si>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</si>
  <si>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</si>
  <si>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</si>
  <si>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</si>
  <si>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</si>
  <si>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</si>
  <si>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</si>
  <si>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</si>
  <si>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</si>
  <si>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</si>
  <si>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</si>
  <si>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</si>
  <si>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</si>
  <si>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</si>
  <si>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</si>
  <si>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</si>
  <si>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</si>
  <si>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</si>
  <si>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</si>
  <si>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</si>
  <si>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</si>
  <si>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</si>
  <si>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</si>
  <si>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</si>
  <si>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</si>
  <si>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</si>
  <si>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</si>
  <si>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</si>
  <si>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</si>
  <si>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</si>
  <si>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</si>
  <si>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</si>
  <si>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</si>
  <si>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</si>
  <si>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</si>
  <si>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の健全化については、高齢化などにより水洗化率が伸び悩んでいる状況である。今後、普及率の向上及び施設維持管理費削減等の取り組みを行うとともに、使用料金の見直し等により、さらに経費の回収率を高めていく必要があると考える。　　　　　　　　　　　　　　　　　　　　  
　また、処理場の統合を行ったことにより、維持管理費の削減及び、機械設備等の更新費用の削減により経営の健全化を図っている。</t>
    <rPh sb="1" eb="3">
      <t>ケイエイ</t>
    </rPh>
    <rPh sb="4" eb="7">
      <t>ケンゼンカ</t>
    </rPh>
    <rPh sb="13" eb="16">
      <t>コウレイカ</t>
    </rPh>
    <rPh sb="21" eb="24">
      <t>スイセンカ</t>
    </rPh>
    <rPh sb="24" eb="25">
      <t>リツ</t>
    </rPh>
    <rPh sb="26" eb="27">
      <t>ノ</t>
    </rPh>
    <rPh sb="28" eb="29">
      <t>ナヤ</t>
    </rPh>
    <rPh sb="33" eb="35">
      <t>ジョウキョウ</t>
    </rPh>
    <rPh sb="39" eb="41">
      <t>コンゴ</t>
    </rPh>
    <rPh sb="42" eb="45">
      <t>フキュウリツ</t>
    </rPh>
    <rPh sb="46" eb="48">
      <t>コウジョウ</t>
    </rPh>
    <rPh sb="48" eb="49">
      <t>オヨ</t>
    </rPh>
    <rPh sb="50" eb="52">
      <t>シセツ</t>
    </rPh>
    <rPh sb="52" eb="54">
      <t>イジ</t>
    </rPh>
    <rPh sb="54" eb="56">
      <t>カンリ</t>
    </rPh>
    <rPh sb="56" eb="57">
      <t>ヒ</t>
    </rPh>
    <rPh sb="57" eb="59">
      <t>サクゲン</t>
    </rPh>
    <rPh sb="59" eb="60">
      <t>トウ</t>
    </rPh>
    <rPh sb="61" eb="62">
      <t>ト</t>
    </rPh>
    <rPh sb="63" eb="64">
      <t>ク</t>
    </rPh>
    <rPh sb="66" eb="67">
      <t>オコナ</t>
    </rPh>
    <rPh sb="73" eb="75">
      <t>シヨウ</t>
    </rPh>
    <rPh sb="75" eb="77">
      <t>リョウキン</t>
    </rPh>
    <rPh sb="78" eb="80">
      <t>ミナオ</t>
    </rPh>
    <rPh sb="81" eb="82">
      <t>トウ</t>
    </rPh>
    <rPh sb="89" eb="91">
      <t>ケイヒ</t>
    </rPh>
    <rPh sb="92" eb="95">
      <t>カイシュウリツ</t>
    </rPh>
    <rPh sb="96" eb="97">
      <t>タカ</t>
    </rPh>
    <rPh sb="101" eb="103">
      <t>ヒツヨウ</t>
    </rPh>
    <rPh sb="107" eb="108">
      <t>カンガ</t>
    </rPh>
    <rPh sb="138" eb="141">
      <t>ショリジョウ</t>
    </rPh>
    <rPh sb="142" eb="144">
      <t>トウゴウ</t>
    </rPh>
    <rPh sb="145" eb="146">
      <t>オコナ</t>
    </rPh>
    <rPh sb="154" eb="156">
      <t>イジ</t>
    </rPh>
    <rPh sb="156" eb="159">
      <t>カンリヒ</t>
    </rPh>
    <rPh sb="160" eb="162">
      <t>サクゲン</t>
    </rPh>
    <rPh sb="162" eb="163">
      <t>オヨ</t>
    </rPh>
    <rPh sb="165" eb="167">
      <t>キカイ</t>
    </rPh>
    <rPh sb="167" eb="169">
      <t>セツビ</t>
    </rPh>
    <rPh sb="169" eb="170">
      <t>トウ</t>
    </rPh>
    <rPh sb="171" eb="173">
      <t>コウシン</t>
    </rPh>
    <rPh sb="173" eb="175">
      <t>ヒヨウ</t>
    </rPh>
    <rPh sb="176" eb="178">
      <t>サクゲン</t>
    </rPh>
    <rPh sb="181" eb="183">
      <t>ケイエイ</t>
    </rPh>
    <rPh sb="184" eb="187">
      <t>ケンゼンカ</t>
    </rPh>
    <rPh sb="188" eb="189">
      <t>ハカ</t>
    </rPh>
    <phoneticPr fontId="1"/>
  </si>
  <si>
    <t>　大成浄化センターについては、平成１５年３月供用開始より２０年経過していることから、ストックマネジメント計画を策定し更新事業を実施する。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</si>
</sst>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0.36</c:v>
                </c:pt>
                <c:pt idx="2">
                  <c:v>0.39</c:v>
                </c:pt>
                <c:pt idx="3">
                  <c:v>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13.15</c:v>
                </c:pt>
                <c:pt idx="1">
                  <c:v>18.2</c:v>
                </c:pt>
                <c:pt idx="2">
                  <c:v>19.55</c:v>
                </c:pt>
                <c:pt idx="3">
                  <c:v>19.66</c:v>
                </c:pt>
                <c:pt idx="4">
                  <c:v>18.88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42.56</c:v>
                </c:pt>
                <c:pt idx="1">
                  <c:v>42.47</c:v>
                </c:pt>
                <c:pt idx="2">
                  <c:v>42.4</c:v>
                </c:pt>
                <c:pt idx="3">
                  <c:v>42.28</c:v>
                </c:pt>
                <c:pt idx="4">
                  <c:v>41.06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64.239999999999995</c:v>
                </c:pt>
                <c:pt idx="1">
                  <c:v>65.510000000000005</c:v>
                </c:pt>
                <c:pt idx="2">
                  <c:v>65.86</c:v>
                </c:pt>
                <c:pt idx="3">
                  <c:v>66.11</c:v>
                </c:pt>
                <c:pt idx="4">
                  <c:v>66.680000000000007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83.32</c:v>
                </c:pt>
                <c:pt idx="1">
                  <c:v>83.75</c:v>
                </c:pt>
                <c:pt idx="2">
                  <c:v>84.19</c:v>
                </c:pt>
                <c:pt idx="3">
                  <c:v>84.34</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99.77</c:v>
                </c:pt>
                <c:pt idx="1">
                  <c:v>99.86</c:v>
                </c:pt>
                <c:pt idx="2">
                  <c:v>99.95</c:v>
                </c:pt>
                <c:pt idx="3">
                  <c:v>99.8</c:v>
                </c:pt>
                <c:pt idx="4">
                  <c:v>99.44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2025.86</c:v>
                </c:pt>
                <c:pt idx="1">
                  <c:v>1921.69</c:v>
                </c:pt>
                <c:pt idx="2">
                  <c:v>1828.27</c:v>
                </c:pt>
                <c:pt idx="3">
                  <c:v>1742.61</c:v>
                </c:pt>
                <c:pt idx="4">
                  <c:v>1643.39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1194.1500000000001</c:v>
                </c:pt>
                <c:pt idx="1">
                  <c:v>1206.79</c:v>
                </c:pt>
                <c:pt idx="2">
                  <c:v>1258.43</c:v>
                </c:pt>
                <c:pt idx="3">
                  <c:v>1163.75</c:v>
                </c:pt>
                <c:pt idx="4">
                  <c:v>1195.47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78.22</c:v>
                </c:pt>
                <c:pt idx="1">
                  <c:v>84.77</c:v>
                </c:pt>
                <c:pt idx="2">
                  <c:v>79.64</c:v>
                </c:pt>
                <c:pt idx="3">
                  <c:v>74.61</c:v>
                </c:pt>
                <c:pt idx="4">
                  <c:v>62.97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72.260000000000005</c:v>
                </c:pt>
                <c:pt idx="1">
                  <c:v>71.84</c:v>
                </c:pt>
                <c:pt idx="2">
                  <c:v>73.36</c:v>
                </c:pt>
                <c:pt idx="3">
                  <c:v>72.599999999999994</c:v>
                </c:pt>
                <c:pt idx="4">
                  <c:v>69.430000000000007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218.44</c:v>
                </c:pt>
                <c:pt idx="1">
                  <c:v>204.36</c:v>
                </c:pt>
                <c:pt idx="2">
                  <c:v>222.41</c:v>
                </c:pt>
                <c:pt idx="3">
                  <c:v>238.59</c:v>
                </c:pt>
                <c:pt idx="4">
                  <c:v>286.56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230.02</c:v>
                </c:pt>
                <c:pt idx="1">
                  <c:v>228.47</c:v>
                </c:pt>
                <c:pt idx="2">
                  <c:v>224.88</c:v>
                </c:pt>
                <c:pt idx="3">
                  <c:v>228.64</c:v>
                </c:pt>
                <c:pt idx="4">
                  <c:v>239.46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O22" workbookViewId="0">
      <selection activeCell="BL64" sqref="BL64:BZ6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せたな町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15</v>
      </c>
      <c r="X7" s="5"/>
      <c r="Y7" s="5"/>
      <c r="Z7" s="5"/>
      <c r="AA7" s="5"/>
      <c r="AB7" s="5"/>
      <c r="AC7" s="5"/>
      <c r="AD7" s="5" t="s">
        <v>7</v>
      </c>
      <c r="AE7" s="5"/>
      <c r="AF7" s="5"/>
      <c r="AG7" s="5"/>
      <c r="AH7" s="5"/>
      <c r="AI7" s="5"/>
      <c r="AJ7" s="5"/>
      <c r="AK7" s="3"/>
      <c r="AL7" s="5" t="s">
        <v>2</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6" t="s">
        <v>19</v>
      </c>
      <c r="BM7" s="36"/>
      <c r="BN7" s="36"/>
      <c r="BO7" s="36"/>
      <c r="BP7" s="36"/>
      <c r="BQ7" s="36"/>
      <c r="BR7" s="36"/>
      <c r="BS7" s="36"/>
      <c r="BT7" s="36"/>
      <c r="BU7" s="36"/>
      <c r="BV7" s="36"/>
      <c r="BW7" s="36"/>
      <c r="BX7" s="36"/>
      <c r="BY7" s="48"/>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7147</v>
      </c>
      <c r="AM8" s="21"/>
      <c r="AN8" s="21"/>
      <c r="AO8" s="21"/>
      <c r="AP8" s="21"/>
      <c r="AQ8" s="21"/>
      <c r="AR8" s="21"/>
      <c r="AS8" s="21"/>
      <c r="AT8" s="7">
        <f>データ!T6</f>
        <v>638.67999999999995</v>
      </c>
      <c r="AU8" s="7"/>
      <c r="AV8" s="7"/>
      <c r="AW8" s="7"/>
      <c r="AX8" s="7"/>
      <c r="AY8" s="7"/>
      <c r="AZ8" s="7"/>
      <c r="BA8" s="7"/>
      <c r="BB8" s="7">
        <f>データ!U6</f>
        <v>11.19</v>
      </c>
      <c r="BC8" s="7"/>
      <c r="BD8" s="7"/>
      <c r="BE8" s="7"/>
      <c r="BF8" s="7"/>
      <c r="BG8" s="7"/>
      <c r="BH8" s="7"/>
      <c r="BI8" s="7"/>
      <c r="BJ8" s="3"/>
      <c r="BK8" s="3"/>
      <c r="BL8" s="27" t="s">
        <v>14</v>
      </c>
      <c r="BM8" s="37"/>
      <c r="BN8" s="45" t="s">
        <v>21</v>
      </c>
      <c r="BO8" s="45"/>
      <c r="BP8" s="45"/>
      <c r="BQ8" s="45"/>
      <c r="BR8" s="45"/>
      <c r="BS8" s="45"/>
      <c r="BT8" s="45"/>
      <c r="BU8" s="45"/>
      <c r="BV8" s="45"/>
      <c r="BW8" s="45"/>
      <c r="BX8" s="45"/>
      <c r="BY8" s="49"/>
    </row>
    <row r="9" spans="1:78" ht="18.75" customHeight="1">
      <c r="A9" s="2"/>
      <c r="B9" s="5" t="s">
        <v>22</v>
      </c>
      <c r="C9" s="5"/>
      <c r="D9" s="5"/>
      <c r="E9" s="5"/>
      <c r="F9" s="5"/>
      <c r="G9" s="5"/>
      <c r="H9" s="5"/>
      <c r="I9" s="5" t="s">
        <v>25</v>
      </c>
      <c r="J9" s="5"/>
      <c r="K9" s="5"/>
      <c r="L9" s="5"/>
      <c r="M9" s="5"/>
      <c r="N9" s="5"/>
      <c r="O9" s="5"/>
      <c r="P9" s="5" t="s">
        <v>27</v>
      </c>
      <c r="Q9" s="5"/>
      <c r="R9" s="5"/>
      <c r="S9" s="5"/>
      <c r="T9" s="5"/>
      <c r="U9" s="5"/>
      <c r="V9" s="5"/>
      <c r="W9" s="5" t="s">
        <v>30</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34</v>
      </c>
      <c r="BC9" s="5"/>
      <c r="BD9" s="5"/>
      <c r="BE9" s="5"/>
      <c r="BF9" s="5"/>
      <c r="BG9" s="5"/>
      <c r="BH9" s="5"/>
      <c r="BI9" s="5"/>
      <c r="BJ9" s="3"/>
      <c r="BK9" s="3"/>
      <c r="BL9" s="28" t="s">
        <v>37</v>
      </c>
      <c r="BM9" s="38"/>
      <c r="BN9" s="46" t="s">
        <v>38</v>
      </c>
      <c r="BO9" s="46"/>
      <c r="BP9" s="46"/>
      <c r="BQ9" s="46"/>
      <c r="BR9" s="46"/>
      <c r="BS9" s="46"/>
      <c r="BT9" s="46"/>
      <c r="BU9" s="46"/>
      <c r="BV9" s="46"/>
      <c r="BW9" s="46"/>
      <c r="BX9" s="46"/>
      <c r="BY9" s="50"/>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26.36</v>
      </c>
      <c r="Q10" s="7"/>
      <c r="R10" s="7"/>
      <c r="S10" s="7"/>
      <c r="T10" s="7"/>
      <c r="U10" s="7"/>
      <c r="V10" s="7"/>
      <c r="W10" s="7">
        <f>データ!Q6</f>
        <v>229.32</v>
      </c>
      <c r="X10" s="7"/>
      <c r="Y10" s="7"/>
      <c r="Z10" s="7"/>
      <c r="AA10" s="7"/>
      <c r="AB10" s="7"/>
      <c r="AC10" s="7"/>
      <c r="AD10" s="21">
        <f>データ!R6</f>
        <v>3290</v>
      </c>
      <c r="AE10" s="21"/>
      <c r="AF10" s="21"/>
      <c r="AG10" s="21"/>
      <c r="AH10" s="21"/>
      <c r="AI10" s="21"/>
      <c r="AJ10" s="21"/>
      <c r="AK10" s="2"/>
      <c r="AL10" s="21">
        <f>データ!V6</f>
        <v>1861</v>
      </c>
      <c r="AM10" s="21"/>
      <c r="AN10" s="21"/>
      <c r="AO10" s="21"/>
      <c r="AP10" s="21"/>
      <c r="AQ10" s="21"/>
      <c r="AR10" s="21"/>
      <c r="AS10" s="21"/>
      <c r="AT10" s="7">
        <f>データ!W6</f>
        <v>1.19</v>
      </c>
      <c r="AU10" s="7"/>
      <c r="AV10" s="7"/>
      <c r="AW10" s="7"/>
      <c r="AX10" s="7"/>
      <c r="AY10" s="7"/>
      <c r="AZ10" s="7"/>
      <c r="BA10" s="7"/>
      <c r="BB10" s="7">
        <f>データ!X6</f>
        <v>1563.87</v>
      </c>
      <c r="BC10" s="7"/>
      <c r="BD10" s="7"/>
      <c r="BE10" s="7"/>
      <c r="BF10" s="7"/>
      <c r="BG10" s="7"/>
      <c r="BH10" s="7"/>
      <c r="BI10" s="7"/>
      <c r="BJ10" s="2"/>
      <c r="BK10" s="2"/>
      <c r="BL10" s="29" t="s">
        <v>40</v>
      </c>
      <c r="BM10" s="39"/>
      <c r="BN10" s="47" t="s">
        <v>18</v>
      </c>
      <c r="BO10" s="47"/>
      <c r="BP10" s="47"/>
      <c r="BQ10" s="47"/>
      <c r="BR10" s="47"/>
      <c r="BS10" s="47"/>
      <c r="BT10" s="47"/>
      <c r="BU10" s="47"/>
      <c r="BV10" s="47"/>
      <c r="BW10" s="47"/>
      <c r="BX10" s="47"/>
      <c r="BY10" s="5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0"/>
      <c r="BN14" s="40"/>
      <c r="BO14" s="40"/>
      <c r="BP14" s="40"/>
      <c r="BQ14" s="40"/>
      <c r="BR14" s="40"/>
      <c r="BS14" s="40"/>
      <c r="BT14" s="40"/>
      <c r="BU14" s="40"/>
      <c r="BV14" s="40"/>
      <c r="BW14" s="40"/>
      <c r="BX14" s="40"/>
      <c r="BY14" s="40"/>
      <c r="BZ14" s="52"/>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2"/>
      <c r="BN16" s="42"/>
      <c r="BO16" s="42"/>
      <c r="BP16" s="42"/>
      <c r="BQ16" s="42"/>
      <c r="BR16" s="42"/>
      <c r="BS16" s="42"/>
      <c r="BT16" s="42"/>
      <c r="BU16" s="42"/>
      <c r="BV16" s="42"/>
      <c r="BW16" s="42"/>
      <c r="BX16" s="42"/>
      <c r="BY16" s="42"/>
      <c r="BZ16" s="5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4"/>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4"/>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5"/>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4"/>
      <c r="BN47" s="44"/>
      <c r="BO47" s="44"/>
      <c r="BP47" s="44"/>
      <c r="BQ47" s="44"/>
      <c r="BR47" s="44"/>
      <c r="BS47" s="44"/>
      <c r="BT47" s="44"/>
      <c r="BU47" s="44"/>
      <c r="BV47" s="44"/>
      <c r="BW47" s="44"/>
      <c r="BX47" s="44"/>
      <c r="BY47" s="44"/>
      <c r="BZ47" s="5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4"/>
      <c r="BN48" s="44"/>
      <c r="BO48" s="44"/>
      <c r="BP48" s="44"/>
      <c r="BQ48" s="44"/>
      <c r="BR48" s="44"/>
      <c r="BS48" s="44"/>
      <c r="BT48" s="44"/>
      <c r="BU48" s="44"/>
      <c r="BV48" s="44"/>
      <c r="BW48" s="44"/>
      <c r="BX48" s="44"/>
      <c r="BY48" s="44"/>
      <c r="BZ48" s="5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4"/>
      <c r="BN49" s="44"/>
      <c r="BO49" s="44"/>
      <c r="BP49" s="44"/>
      <c r="BQ49" s="44"/>
      <c r="BR49" s="44"/>
      <c r="BS49" s="44"/>
      <c r="BT49" s="44"/>
      <c r="BU49" s="44"/>
      <c r="BV49" s="44"/>
      <c r="BW49" s="44"/>
      <c r="BX49" s="44"/>
      <c r="BY49" s="44"/>
      <c r="BZ49" s="5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4"/>
      <c r="BN50" s="44"/>
      <c r="BO50" s="44"/>
      <c r="BP50" s="44"/>
      <c r="BQ50" s="44"/>
      <c r="BR50" s="44"/>
      <c r="BS50" s="44"/>
      <c r="BT50" s="44"/>
      <c r="BU50" s="44"/>
      <c r="BV50" s="44"/>
      <c r="BW50" s="44"/>
      <c r="BX50" s="44"/>
      <c r="BY50" s="44"/>
      <c r="BZ50" s="5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4"/>
      <c r="BN51" s="44"/>
      <c r="BO51" s="44"/>
      <c r="BP51" s="44"/>
      <c r="BQ51" s="44"/>
      <c r="BR51" s="44"/>
      <c r="BS51" s="44"/>
      <c r="BT51" s="44"/>
      <c r="BU51" s="44"/>
      <c r="BV51" s="44"/>
      <c r="BW51" s="44"/>
      <c r="BX51" s="44"/>
      <c r="BY51" s="44"/>
      <c r="BZ51" s="5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4"/>
      <c r="BN52" s="44"/>
      <c r="BO52" s="44"/>
      <c r="BP52" s="44"/>
      <c r="BQ52" s="44"/>
      <c r="BR52" s="44"/>
      <c r="BS52" s="44"/>
      <c r="BT52" s="44"/>
      <c r="BU52" s="44"/>
      <c r="BV52" s="44"/>
      <c r="BW52" s="44"/>
      <c r="BX52" s="44"/>
      <c r="BY52" s="44"/>
      <c r="BZ52" s="5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4"/>
      <c r="BN53" s="44"/>
      <c r="BO53" s="44"/>
      <c r="BP53" s="44"/>
      <c r="BQ53" s="44"/>
      <c r="BR53" s="44"/>
      <c r="BS53" s="44"/>
      <c r="BT53" s="44"/>
      <c r="BU53" s="44"/>
      <c r="BV53" s="44"/>
      <c r="BW53" s="44"/>
      <c r="BX53" s="44"/>
      <c r="BY53" s="44"/>
      <c r="BZ53" s="5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4"/>
      <c r="BN54" s="44"/>
      <c r="BO54" s="44"/>
      <c r="BP54" s="44"/>
      <c r="BQ54" s="44"/>
      <c r="BR54" s="44"/>
      <c r="BS54" s="44"/>
      <c r="BT54" s="44"/>
      <c r="BU54" s="44"/>
      <c r="BV54" s="44"/>
      <c r="BW54" s="44"/>
      <c r="BX54" s="44"/>
      <c r="BY54" s="44"/>
      <c r="BZ54" s="5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4"/>
      <c r="BN55" s="44"/>
      <c r="BO55" s="44"/>
      <c r="BP55" s="44"/>
      <c r="BQ55" s="44"/>
      <c r="BR55" s="44"/>
      <c r="BS55" s="44"/>
      <c r="BT55" s="44"/>
      <c r="BU55" s="44"/>
      <c r="BV55" s="44"/>
      <c r="BW55" s="44"/>
      <c r="BX55" s="44"/>
      <c r="BY55" s="44"/>
      <c r="BZ55" s="54"/>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4"/>
      <c r="BN56" s="44"/>
      <c r="BO56" s="44"/>
      <c r="BP56" s="44"/>
      <c r="BQ56" s="44"/>
      <c r="BR56" s="44"/>
      <c r="BS56" s="44"/>
      <c r="BT56" s="44"/>
      <c r="BU56" s="44"/>
      <c r="BV56" s="44"/>
      <c r="BW56" s="44"/>
      <c r="BX56" s="44"/>
      <c r="BY56" s="44"/>
      <c r="BZ56" s="54"/>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4"/>
      <c r="BN57" s="44"/>
      <c r="BO57" s="44"/>
      <c r="BP57" s="44"/>
      <c r="BQ57" s="44"/>
      <c r="BR57" s="44"/>
      <c r="BS57" s="44"/>
      <c r="BT57" s="44"/>
      <c r="BU57" s="44"/>
      <c r="BV57" s="44"/>
      <c r="BW57" s="44"/>
      <c r="BX57" s="44"/>
      <c r="BY57" s="44"/>
      <c r="BZ57" s="54"/>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4"/>
      <c r="BN58" s="44"/>
      <c r="BO58" s="44"/>
      <c r="BP58" s="44"/>
      <c r="BQ58" s="44"/>
      <c r="BR58" s="44"/>
      <c r="BS58" s="44"/>
      <c r="BT58" s="44"/>
      <c r="BU58" s="44"/>
      <c r="BV58" s="44"/>
      <c r="BW58" s="44"/>
      <c r="BX58" s="44"/>
      <c r="BY58" s="44"/>
      <c r="BZ58" s="54"/>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4"/>
      <c r="BN59" s="44"/>
      <c r="BO59" s="44"/>
      <c r="BP59" s="44"/>
      <c r="BQ59" s="44"/>
      <c r="BR59" s="44"/>
      <c r="BS59" s="44"/>
      <c r="BT59" s="44"/>
      <c r="BU59" s="44"/>
      <c r="BV59" s="44"/>
      <c r="BW59" s="44"/>
      <c r="BX59" s="44"/>
      <c r="BY59" s="44"/>
      <c r="BZ59" s="54"/>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4"/>
      <c r="BN60" s="44"/>
      <c r="BO60" s="44"/>
      <c r="BP60" s="44"/>
      <c r="BQ60" s="44"/>
      <c r="BR60" s="44"/>
      <c r="BS60" s="44"/>
      <c r="BT60" s="44"/>
      <c r="BU60" s="44"/>
      <c r="BV60" s="44"/>
      <c r="BW60" s="44"/>
      <c r="BX60" s="44"/>
      <c r="BY60" s="44"/>
      <c r="BZ60" s="54"/>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4"/>
      <c r="BN61" s="44"/>
      <c r="BO61" s="44"/>
      <c r="BP61" s="44"/>
      <c r="BQ61" s="44"/>
      <c r="BR61" s="44"/>
      <c r="BS61" s="44"/>
      <c r="BT61" s="44"/>
      <c r="BU61" s="44"/>
      <c r="BV61" s="44"/>
      <c r="BW61" s="44"/>
      <c r="BX61" s="44"/>
      <c r="BY61" s="44"/>
      <c r="BZ61" s="5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4"/>
      <c r="BN62" s="44"/>
      <c r="BO62" s="44"/>
      <c r="BP62" s="44"/>
      <c r="BQ62" s="44"/>
      <c r="BR62" s="44"/>
      <c r="BS62" s="44"/>
      <c r="BT62" s="44"/>
      <c r="BU62" s="44"/>
      <c r="BV62" s="44"/>
      <c r="BW62" s="44"/>
      <c r="BX62" s="44"/>
      <c r="BY62" s="44"/>
      <c r="BZ62" s="5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23</v>
      </c>
      <c r="BM66" s="42"/>
      <c r="BN66" s="42"/>
      <c r="BO66" s="42"/>
      <c r="BP66" s="42"/>
      <c r="BQ66" s="42"/>
      <c r="BR66" s="42"/>
      <c r="BS66" s="42"/>
      <c r="BT66" s="42"/>
      <c r="BU66" s="42"/>
      <c r="BV66" s="42"/>
      <c r="BW66" s="42"/>
      <c r="BX66" s="42"/>
      <c r="BY66" s="42"/>
      <c r="BZ66" s="5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4"/>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4"/>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4"/>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4"/>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5"/>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47</v>
      </c>
      <c r="C85" s="12"/>
      <c r="D85" s="12"/>
      <c r="E85" s="12" t="s">
        <v>48</v>
      </c>
      <c r="F85" s="12" t="s">
        <v>50</v>
      </c>
      <c r="G85" s="12" t="s">
        <v>51</v>
      </c>
      <c r="H85" s="12" t="s">
        <v>45</v>
      </c>
      <c r="I85" s="12" t="s">
        <v>11</v>
      </c>
      <c r="J85" s="12" t="s">
        <v>52</v>
      </c>
      <c r="K85" s="12" t="s">
        <v>53</v>
      </c>
      <c r="L85" s="12" t="s">
        <v>35</v>
      </c>
      <c r="M85" s="12" t="s">
        <v>39</v>
      </c>
      <c r="N85" s="12" t="s">
        <v>54</v>
      </c>
      <c r="O85" s="12" t="s">
        <v>55</v>
      </c>
    </row>
    <row r="86" spans="1:78" hidden="1">
      <c r="B86" s="12"/>
      <c r="C86" s="12"/>
      <c r="D86" s="12"/>
      <c r="E86" s="12" t="str">
        <f>データ!AI6</f>
        <v/>
      </c>
      <c r="F86" s="12" t="s">
        <v>42</v>
      </c>
      <c r="G86" s="12" t="s">
        <v>42</v>
      </c>
      <c r="H86" s="12" t="str">
        <f>データ!BP6</f>
        <v>【1,182.11】</v>
      </c>
      <c r="I86" s="12" t="str">
        <f>データ!CA6</f>
        <v>【73.78】</v>
      </c>
      <c r="J86" s="12" t="str">
        <f>データ!CL6</f>
        <v>【220.62】</v>
      </c>
      <c r="K86" s="12" t="str">
        <f>データ!CW6</f>
        <v>【42.22】</v>
      </c>
      <c r="L86" s="12" t="str">
        <f>データ!DH6</f>
        <v>【85.67】</v>
      </c>
      <c r="M86" s="12" t="s">
        <v>42</v>
      </c>
      <c r="N86" s="12" t="s">
        <v>42</v>
      </c>
      <c r="O86" s="12" t="str">
        <f>データ!EO6</f>
        <v>【0.13】</v>
      </c>
    </row>
  </sheetData>
  <sheetProtection algorithmName="SHA-512" hashValue="0vVXr38wRgs5VmpBCXT7oBhlT2NLani/oxdbNgnXXxvKs3UwHhpQ5NWuSmunHYTtQE+oUROf6huJX9PnFjIAMA==" saltValue="4H479m/XUlHp8hl1dEttC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6">
        <v>1</v>
      </c>
      <c r="Z1" s="76">
        <v>1</v>
      </c>
      <c r="AA1" s="76">
        <v>1</v>
      </c>
      <c r="AB1" s="76">
        <v>1</v>
      </c>
      <c r="AC1" s="76">
        <v>1</v>
      </c>
      <c r="AD1" s="76">
        <v>1</v>
      </c>
      <c r="AE1" s="76">
        <v>1</v>
      </c>
      <c r="AF1" s="76">
        <v>1</v>
      </c>
      <c r="AG1" s="76">
        <v>1</v>
      </c>
      <c r="AH1" s="76">
        <v>1</v>
      </c>
      <c r="AI1" s="76"/>
      <c r="AJ1" s="76">
        <v>1</v>
      </c>
      <c r="AK1" s="76">
        <v>1</v>
      </c>
      <c r="AL1" s="76">
        <v>1</v>
      </c>
      <c r="AM1" s="76">
        <v>1</v>
      </c>
      <c r="AN1" s="76">
        <v>1</v>
      </c>
      <c r="AO1" s="76">
        <v>1</v>
      </c>
      <c r="AP1" s="76">
        <v>1</v>
      </c>
      <c r="AQ1" s="76">
        <v>1</v>
      </c>
      <c r="AR1" s="76">
        <v>1</v>
      </c>
      <c r="AS1" s="76">
        <v>1</v>
      </c>
      <c r="AT1" s="76"/>
      <c r="AU1" s="76">
        <v>1</v>
      </c>
      <c r="AV1" s="76">
        <v>1</v>
      </c>
      <c r="AW1" s="76">
        <v>1</v>
      </c>
      <c r="AX1" s="76">
        <v>1</v>
      </c>
      <c r="AY1" s="76">
        <v>1</v>
      </c>
      <c r="AZ1" s="76">
        <v>1</v>
      </c>
      <c r="BA1" s="76">
        <v>1</v>
      </c>
      <c r="BB1" s="76">
        <v>1</v>
      </c>
      <c r="BC1" s="76">
        <v>1</v>
      </c>
      <c r="BD1" s="76">
        <v>1</v>
      </c>
      <c r="BE1" s="76"/>
      <c r="BF1" s="76">
        <v>1</v>
      </c>
      <c r="BG1" s="76">
        <v>1</v>
      </c>
      <c r="BH1" s="76">
        <v>1</v>
      </c>
      <c r="BI1" s="76">
        <v>1</v>
      </c>
      <c r="BJ1" s="76">
        <v>1</v>
      </c>
      <c r="BK1" s="76">
        <v>1</v>
      </c>
      <c r="BL1" s="76">
        <v>1</v>
      </c>
      <c r="BM1" s="76">
        <v>1</v>
      </c>
      <c r="BN1" s="76">
        <v>1</v>
      </c>
      <c r="BO1" s="76">
        <v>1</v>
      </c>
      <c r="BP1" s="76"/>
      <c r="BQ1" s="76">
        <v>1</v>
      </c>
      <c r="BR1" s="76">
        <v>1</v>
      </c>
      <c r="BS1" s="76">
        <v>1</v>
      </c>
      <c r="BT1" s="76">
        <v>1</v>
      </c>
      <c r="BU1" s="76">
        <v>1</v>
      </c>
      <c r="BV1" s="76">
        <v>1</v>
      </c>
      <c r="BW1" s="76">
        <v>1</v>
      </c>
      <c r="BX1" s="76">
        <v>1</v>
      </c>
      <c r="BY1" s="76">
        <v>1</v>
      </c>
      <c r="BZ1" s="76">
        <v>1</v>
      </c>
      <c r="CA1" s="76"/>
      <c r="CB1" s="76">
        <v>1</v>
      </c>
      <c r="CC1" s="76">
        <v>1</v>
      </c>
      <c r="CD1" s="76">
        <v>1</v>
      </c>
      <c r="CE1" s="76">
        <v>1</v>
      </c>
      <c r="CF1" s="76">
        <v>1</v>
      </c>
      <c r="CG1" s="76">
        <v>1</v>
      </c>
      <c r="CH1" s="76">
        <v>1</v>
      </c>
      <c r="CI1" s="76">
        <v>1</v>
      </c>
      <c r="CJ1" s="76">
        <v>1</v>
      </c>
      <c r="CK1" s="76">
        <v>1</v>
      </c>
      <c r="CL1" s="76"/>
      <c r="CM1" s="76">
        <v>1</v>
      </c>
      <c r="CN1" s="76">
        <v>1</v>
      </c>
      <c r="CO1" s="76">
        <v>1</v>
      </c>
      <c r="CP1" s="76">
        <v>1</v>
      </c>
      <c r="CQ1" s="76">
        <v>1</v>
      </c>
      <c r="CR1" s="76">
        <v>1</v>
      </c>
      <c r="CS1" s="76">
        <v>1</v>
      </c>
      <c r="CT1" s="76">
        <v>1</v>
      </c>
      <c r="CU1" s="76">
        <v>1</v>
      </c>
      <c r="CV1" s="76">
        <v>1</v>
      </c>
      <c r="CW1" s="76"/>
      <c r="CX1" s="76">
        <v>1</v>
      </c>
      <c r="CY1" s="76">
        <v>1</v>
      </c>
      <c r="CZ1" s="76">
        <v>1</v>
      </c>
      <c r="DA1" s="76">
        <v>1</v>
      </c>
      <c r="DB1" s="76">
        <v>1</v>
      </c>
      <c r="DC1" s="76">
        <v>1</v>
      </c>
      <c r="DD1" s="76">
        <v>1</v>
      </c>
      <c r="DE1" s="76">
        <v>1</v>
      </c>
      <c r="DF1" s="76">
        <v>1</v>
      </c>
      <c r="DG1" s="76">
        <v>1</v>
      </c>
      <c r="DH1" s="76"/>
      <c r="DI1" s="76">
        <v>1</v>
      </c>
      <c r="DJ1" s="76">
        <v>1</v>
      </c>
      <c r="DK1" s="76">
        <v>1</v>
      </c>
      <c r="DL1" s="76">
        <v>1</v>
      </c>
      <c r="DM1" s="76">
        <v>1</v>
      </c>
      <c r="DN1" s="76">
        <v>1</v>
      </c>
      <c r="DO1" s="76">
        <v>1</v>
      </c>
      <c r="DP1" s="76">
        <v>1</v>
      </c>
      <c r="DQ1" s="76">
        <v>1</v>
      </c>
      <c r="DR1" s="76">
        <v>1</v>
      </c>
      <c r="DS1" s="76"/>
      <c r="DT1" s="76">
        <v>1</v>
      </c>
      <c r="DU1" s="76">
        <v>1</v>
      </c>
      <c r="DV1" s="76">
        <v>1</v>
      </c>
      <c r="DW1" s="76">
        <v>1</v>
      </c>
      <c r="DX1" s="76">
        <v>1</v>
      </c>
      <c r="DY1" s="76">
        <v>1</v>
      </c>
      <c r="DZ1" s="76">
        <v>1</v>
      </c>
      <c r="EA1" s="76">
        <v>1</v>
      </c>
      <c r="EB1" s="76">
        <v>1</v>
      </c>
      <c r="EC1" s="76">
        <v>1</v>
      </c>
      <c r="ED1" s="76"/>
      <c r="EE1" s="76">
        <v>1</v>
      </c>
      <c r="EF1" s="76">
        <v>1</v>
      </c>
      <c r="EG1" s="76">
        <v>1</v>
      </c>
      <c r="EH1" s="76">
        <v>1</v>
      </c>
      <c r="EI1" s="76">
        <v>1</v>
      </c>
      <c r="EJ1" s="76">
        <v>1</v>
      </c>
      <c r="EK1" s="76">
        <v>1</v>
      </c>
      <c r="EL1" s="76">
        <v>1</v>
      </c>
      <c r="EM1" s="76">
        <v>1</v>
      </c>
      <c r="EN1" s="76">
        <v>1</v>
      </c>
      <c r="EO1" s="76"/>
    </row>
    <row r="2" spans="1:145">
      <c r="A2" s="57" t="s">
        <v>59</v>
      </c>
      <c r="B2" s="57">
        <f t="shared" ref="B2:EO2" si="0">COLUMN()-1</f>
        <v>1</v>
      </c>
      <c r="C2" s="57">
        <f t="shared" si="0"/>
        <v>2</v>
      </c>
      <c r="D2" s="57">
        <f t="shared" si="0"/>
        <v>3</v>
      </c>
      <c r="E2" s="57">
        <f t="shared" si="0"/>
        <v>4</v>
      </c>
      <c r="F2" s="57">
        <f t="shared" si="0"/>
        <v>5</v>
      </c>
      <c r="G2" s="57">
        <f t="shared" si="0"/>
        <v>6</v>
      </c>
      <c r="H2" s="57">
        <f t="shared" si="0"/>
        <v>7</v>
      </c>
      <c r="I2" s="57">
        <f t="shared" si="0"/>
        <v>8</v>
      </c>
      <c r="J2" s="57">
        <f t="shared" si="0"/>
        <v>9</v>
      </c>
      <c r="K2" s="57">
        <f t="shared" si="0"/>
        <v>10</v>
      </c>
      <c r="L2" s="57">
        <f t="shared" si="0"/>
        <v>11</v>
      </c>
      <c r="M2" s="57">
        <f t="shared" si="0"/>
        <v>12</v>
      </c>
      <c r="N2" s="57">
        <f t="shared" si="0"/>
        <v>13</v>
      </c>
      <c r="O2" s="57">
        <f t="shared" si="0"/>
        <v>14</v>
      </c>
      <c r="P2" s="57">
        <f t="shared" si="0"/>
        <v>15</v>
      </c>
      <c r="Q2" s="57">
        <f t="shared" si="0"/>
        <v>16</v>
      </c>
      <c r="R2" s="57">
        <f t="shared" si="0"/>
        <v>17</v>
      </c>
      <c r="S2" s="57">
        <f t="shared" si="0"/>
        <v>18</v>
      </c>
      <c r="T2" s="57">
        <f t="shared" si="0"/>
        <v>19</v>
      </c>
      <c r="U2" s="57">
        <f t="shared" si="0"/>
        <v>20</v>
      </c>
      <c r="V2" s="57">
        <f t="shared" si="0"/>
        <v>21</v>
      </c>
      <c r="W2" s="57">
        <f t="shared" si="0"/>
        <v>22</v>
      </c>
      <c r="X2" s="57">
        <f t="shared" si="0"/>
        <v>23</v>
      </c>
      <c r="Y2" s="57">
        <f t="shared" si="0"/>
        <v>24</v>
      </c>
      <c r="Z2" s="57">
        <f t="shared" si="0"/>
        <v>25</v>
      </c>
      <c r="AA2" s="57">
        <f t="shared" si="0"/>
        <v>26</v>
      </c>
      <c r="AB2" s="57">
        <f t="shared" si="0"/>
        <v>27</v>
      </c>
      <c r="AC2" s="57">
        <f t="shared" si="0"/>
        <v>28</v>
      </c>
      <c r="AD2" s="57">
        <f t="shared" si="0"/>
        <v>29</v>
      </c>
      <c r="AE2" s="57">
        <f t="shared" si="0"/>
        <v>30</v>
      </c>
      <c r="AF2" s="57">
        <f t="shared" si="0"/>
        <v>31</v>
      </c>
      <c r="AG2" s="57">
        <f t="shared" si="0"/>
        <v>32</v>
      </c>
      <c r="AH2" s="57">
        <f t="shared" si="0"/>
        <v>33</v>
      </c>
      <c r="AI2" s="57">
        <f t="shared" si="0"/>
        <v>34</v>
      </c>
      <c r="AJ2" s="57">
        <f t="shared" si="0"/>
        <v>35</v>
      </c>
      <c r="AK2" s="57">
        <f t="shared" si="0"/>
        <v>36</v>
      </c>
      <c r="AL2" s="57">
        <f t="shared" si="0"/>
        <v>37</v>
      </c>
      <c r="AM2" s="57">
        <f t="shared" si="0"/>
        <v>38</v>
      </c>
      <c r="AN2" s="57">
        <f t="shared" si="0"/>
        <v>39</v>
      </c>
      <c r="AO2" s="57">
        <f t="shared" si="0"/>
        <v>40</v>
      </c>
      <c r="AP2" s="57">
        <f t="shared" si="0"/>
        <v>41</v>
      </c>
      <c r="AQ2" s="57">
        <f t="shared" si="0"/>
        <v>42</v>
      </c>
      <c r="AR2" s="57">
        <f t="shared" si="0"/>
        <v>43</v>
      </c>
      <c r="AS2" s="57">
        <f t="shared" si="0"/>
        <v>44</v>
      </c>
      <c r="AT2" s="57">
        <f t="shared" si="0"/>
        <v>45</v>
      </c>
      <c r="AU2" s="57">
        <f t="shared" si="0"/>
        <v>46</v>
      </c>
      <c r="AV2" s="57">
        <f t="shared" si="0"/>
        <v>47</v>
      </c>
      <c r="AW2" s="57">
        <f t="shared" si="0"/>
        <v>48</v>
      </c>
      <c r="AX2" s="57">
        <f t="shared" si="0"/>
        <v>49</v>
      </c>
      <c r="AY2" s="57">
        <f t="shared" si="0"/>
        <v>50</v>
      </c>
      <c r="AZ2" s="57">
        <f t="shared" si="0"/>
        <v>51</v>
      </c>
      <c r="BA2" s="57">
        <f t="shared" si="0"/>
        <v>52</v>
      </c>
      <c r="BB2" s="57">
        <f t="shared" si="0"/>
        <v>53</v>
      </c>
      <c r="BC2" s="57">
        <f t="shared" si="0"/>
        <v>54</v>
      </c>
      <c r="BD2" s="57">
        <f t="shared" si="0"/>
        <v>55</v>
      </c>
      <c r="BE2" s="57">
        <f t="shared" si="0"/>
        <v>56</v>
      </c>
      <c r="BF2" s="57">
        <f t="shared" si="0"/>
        <v>57</v>
      </c>
      <c r="BG2" s="57">
        <f t="shared" si="0"/>
        <v>58</v>
      </c>
      <c r="BH2" s="57">
        <f t="shared" si="0"/>
        <v>59</v>
      </c>
      <c r="BI2" s="57">
        <f t="shared" si="0"/>
        <v>60</v>
      </c>
      <c r="BJ2" s="57">
        <f t="shared" si="0"/>
        <v>61</v>
      </c>
      <c r="BK2" s="57">
        <f t="shared" si="0"/>
        <v>62</v>
      </c>
      <c r="BL2" s="57">
        <f t="shared" si="0"/>
        <v>63</v>
      </c>
      <c r="BM2" s="57">
        <f t="shared" si="0"/>
        <v>64</v>
      </c>
      <c r="BN2" s="57">
        <f t="shared" si="0"/>
        <v>65</v>
      </c>
      <c r="BO2" s="57">
        <f t="shared" si="0"/>
        <v>66</v>
      </c>
      <c r="BP2" s="57">
        <f t="shared" si="0"/>
        <v>67</v>
      </c>
      <c r="BQ2" s="57">
        <f t="shared" si="0"/>
        <v>68</v>
      </c>
      <c r="BR2" s="57">
        <f t="shared" si="0"/>
        <v>69</v>
      </c>
      <c r="BS2" s="57">
        <f t="shared" si="0"/>
        <v>70</v>
      </c>
      <c r="BT2" s="57">
        <f t="shared" si="0"/>
        <v>71</v>
      </c>
      <c r="BU2" s="57">
        <f t="shared" si="0"/>
        <v>72</v>
      </c>
      <c r="BV2" s="57">
        <f t="shared" si="0"/>
        <v>73</v>
      </c>
      <c r="BW2" s="57">
        <f t="shared" si="0"/>
        <v>74</v>
      </c>
      <c r="BX2" s="57">
        <f t="shared" si="0"/>
        <v>75</v>
      </c>
      <c r="BY2" s="57">
        <f t="shared" si="0"/>
        <v>76</v>
      </c>
      <c r="BZ2" s="57">
        <f t="shared" si="0"/>
        <v>77</v>
      </c>
      <c r="CA2" s="57">
        <f t="shared" si="0"/>
        <v>78</v>
      </c>
      <c r="CB2" s="57">
        <f t="shared" si="0"/>
        <v>79</v>
      </c>
      <c r="CC2" s="57">
        <f t="shared" si="0"/>
        <v>80</v>
      </c>
      <c r="CD2" s="57">
        <f t="shared" si="0"/>
        <v>81</v>
      </c>
      <c r="CE2" s="57">
        <f t="shared" si="0"/>
        <v>82</v>
      </c>
      <c r="CF2" s="57">
        <f t="shared" si="0"/>
        <v>83</v>
      </c>
      <c r="CG2" s="57">
        <f t="shared" si="0"/>
        <v>84</v>
      </c>
      <c r="CH2" s="57">
        <f t="shared" si="0"/>
        <v>85</v>
      </c>
      <c r="CI2" s="57">
        <f t="shared" si="0"/>
        <v>86</v>
      </c>
      <c r="CJ2" s="57">
        <f t="shared" si="0"/>
        <v>87</v>
      </c>
      <c r="CK2" s="57">
        <f t="shared" si="0"/>
        <v>88</v>
      </c>
      <c r="CL2" s="57">
        <f t="shared" si="0"/>
        <v>89</v>
      </c>
      <c r="CM2" s="57">
        <f t="shared" si="0"/>
        <v>90</v>
      </c>
      <c r="CN2" s="57">
        <f t="shared" si="0"/>
        <v>91</v>
      </c>
      <c r="CO2" s="57">
        <f t="shared" si="0"/>
        <v>92</v>
      </c>
      <c r="CP2" s="57">
        <f t="shared" si="0"/>
        <v>93</v>
      </c>
      <c r="CQ2" s="57">
        <f t="shared" si="0"/>
        <v>94</v>
      </c>
      <c r="CR2" s="57">
        <f t="shared" si="0"/>
        <v>95</v>
      </c>
      <c r="CS2" s="57">
        <f t="shared" si="0"/>
        <v>96</v>
      </c>
      <c r="CT2" s="57">
        <f t="shared" si="0"/>
        <v>97</v>
      </c>
      <c r="CU2" s="57">
        <f t="shared" si="0"/>
        <v>98</v>
      </c>
      <c r="CV2" s="57">
        <f t="shared" si="0"/>
        <v>99</v>
      </c>
      <c r="CW2" s="57">
        <f t="shared" si="0"/>
        <v>100</v>
      </c>
      <c r="CX2" s="57">
        <f t="shared" si="0"/>
        <v>101</v>
      </c>
      <c r="CY2" s="57">
        <f t="shared" si="0"/>
        <v>102</v>
      </c>
      <c r="CZ2" s="57">
        <f t="shared" si="0"/>
        <v>103</v>
      </c>
      <c r="DA2" s="57">
        <f t="shared" si="0"/>
        <v>104</v>
      </c>
      <c r="DB2" s="57">
        <f t="shared" si="0"/>
        <v>105</v>
      </c>
      <c r="DC2" s="57">
        <f t="shared" si="0"/>
        <v>106</v>
      </c>
      <c r="DD2" s="57">
        <f t="shared" si="0"/>
        <v>107</v>
      </c>
      <c r="DE2" s="57">
        <f t="shared" si="0"/>
        <v>108</v>
      </c>
      <c r="DF2" s="57">
        <f t="shared" si="0"/>
        <v>109</v>
      </c>
      <c r="DG2" s="57">
        <f t="shared" si="0"/>
        <v>110</v>
      </c>
      <c r="DH2" s="57">
        <f t="shared" si="0"/>
        <v>111</v>
      </c>
      <c r="DI2" s="57">
        <f t="shared" si="0"/>
        <v>112</v>
      </c>
      <c r="DJ2" s="57">
        <f t="shared" si="0"/>
        <v>113</v>
      </c>
      <c r="DK2" s="57">
        <f t="shared" si="0"/>
        <v>114</v>
      </c>
      <c r="DL2" s="57">
        <f t="shared" si="0"/>
        <v>115</v>
      </c>
      <c r="DM2" s="57">
        <f t="shared" si="0"/>
        <v>116</v>
      </c>
      <c r="DN2" s="57">
        <f t="shared" si="0"/>
        <v>117</v>
      </c>
      <c r="DO2" s="57">
        <f t="shared" si="0"/>
        <v>118</v>
      </c>
      <c r="DP2" s="57">
        <f t="shared" si="0"/>
        <v>119</v>
      </c>
      <c r="DQ2" s="57">
        <f t="shared" si="0"/>
        <v>120</v>
      </c>
      <c r="DR2" s="57">
        <f t="shared" si="0"/>
        <v>121</v>
      </c>
      <c r="DS2" s="57">
        <f t="shared" si="0"/>
        <v>122</v>
      </c>
      <c r="DT2" s="57">
        <f t="shared" si="0"/>
        <v>123</v>
      </c>
      <c r="DU2" s="57">
        <f t="shared" si="0"/>
        <v>124</v>
      </c>
      <c r="DV2" s="57">
        <f t="shared" si="0"/>
        <v>125</v>
      </c>
      <c r="DW2" s="57">
        <f t="shared" si="0"/>
        <v>126</v>
      </c>
      <c r="DX2" s="57">
        <f t="shared" si="0"/>
        <v>127</v>
      </c>
      <c r="DY2" s="57">
        <f t="shared" si="0"/>
        <v>128</v>
      </c>
      <c r="DZ2" s="57">
        <f t="shared" si="0"/>
        <v>129</v>
      </c>
      <c r="EA2" s="57">
        <f t="shared" si="0"/>
        <v>130</v>
      </c>
      <c r="EB2" s="57">
        <f t="shared" si="0"/>
        <v>131</v>
      </c>
      <c r="EC2" s="57">
        <f t="shared" si="0"/>
        <v>132</v>
      </c>
      <c r="ED2" s="57">
        <f t="shared" si="0"/>
        <v>133</v>
      </c>
      <c r="EE2" s="57">
        <f t="shared" si="0"/>
        <v>134</v>
      </c>
      <c r="EF2" s="57">
        <f t="shared" si="0"/>
        <v>135</v>
      </c>
      <c r="EG2" s="57">
        <f t="shared" si="0"/>
        <v>136</v>
      </c>
      <c r="EH2" s="57">
        <f t="shared" si="0"/>
        <v>137</v>
      </c>
      <c r="EI2" s="57">
        <f t="shared" si="0"/>
        <v>138</v>
      </c>
      <c r="EJ2" s="57">
        <f t="shared" si="0"/>
        <v>139</v>
      </c>
      <c r="EK2" s="57">
        <f t="shared" si="0"/>
        <v>140</v>
      </c>
      <c r="EL2" s="57">
        <f t="shared" si="0"/>
        <v>141</v>
      </c>
      <c r="EM2" s="57">
        <f t="shared" si="0"/>
        <v>142</v>
      </c>
      <c r="EN2" s="57">
        <f t="shared" si="0"/>
        <v>143</v>
      </c>
      <c r="EO2" s="57">
        <f t="shared" si="0"/>
        <v>144</v>
      </c>
    </row>
    <row r="3" spans="1:145">
      <c r="A3" s="57" t="s">
        <v>20</v>
      </c>
      <c r="B3" s="59" t="s">
        <v>36</v>
      </c>
      <c r="C3" s="59" t="s">
        <v>61</v>
      </c>
      <c r="D3" s="59" t="s">
        <v>62</v>
      </c>
      <c r="E3" s="59" t="s">
        <v>6</v>
      </c>
      <c r="F3" s="59" t="s">
        <v>5</v>
      </c>
      <c r="G3" s="59" t="s">
        <v>26</v>
      </c>
      <c r="H3" s="66" t="s">
        <v>58</v>
      </c>
      <c r="I3" s="69"/>
      <c r="J3" s="69"/>
      <c r="K3" s="69"/>
      <c r="L3" s="69"/>
      <c r="M3" s="69"/>
      <c r="N3" s="69"/>
      <c r="O3" s="69"/>
      <c r="P3" s="69"/>
      <c r="Q3" s="69"/>
      <c r="R3" s="69"/>
      <c r="S3" s="69"/>
      <c r="T3" s="69"/>
      <c r="U3" s="69"/>
      <c r="V3" s="69"/>
      <c r="W3" s="69"/>
      <c r="X3" s="74"/>
      <c r="Y3" s="77"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9</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c r="A4" s="57" t="s">
        <v>63</v>
      </c>
      <c r="B4" s="60"/>
      <c r="C4" s="60"/>
      <c r="D4" s="60"/>
      <c r="E4" s="60"/>
      <c r="F4" s="60"/>
      <c r="G4" s="60"/>
      <c r="H4" s="67"/>
      <c r="I4" s="70"/>
      <c r="J4" s="70"/>
      <c r="K4" s="70"/>
      <c r="L4" s="70"/>
      <c r="M4" s="70"/>
      <c r="N4" s="70"/>
      <c r="O4" s="70"/>
      <c r="P4" s="70"/>
      <c r="Q4" s="70"/>
      <c r="R4" s="70"/>
      <c r="S4" s="70"/>
      <c r="T4" s="70"/>
      <c r="U4" s="70"/>
      <c r="V4" s="70"/>
      <c r="W4" s="70"/>
      <c r="X4" s="75"/>
      <c r="Y4" s="78" t="s">
        <v>28</v>
      </c>
      <c r="Z4" s="78"/>
      <c r="AA4" s="78"/>
      <c r="AB4" s="78"/>
      <c r="AC4" s="78"/>
      <c r="AD4" s="78"/>
      <c r="AE4" s="78"/>
      <c r="AF4" s="78"/>
      <c r="AG4" s="78"/>
      <c r="AH4" s="78"/>
      <c r="AI4" s="78"/>
      <c r="AJ4" s="78" t="s">
        <v>49</v>
      </c>
      <c r="AK4" s="78"/>
      <c r="AL4" s="78"/>
      <c r="AM4" s="78"/>
      <c r="AN4" s="78"/>
      <c r="AO4" s="78"/>
      <c r="AP4" s="78"/>
      <c r="AQ4" s="78"/>
      <c r="AR4" s="78"/>
      <c r="AS4" s="78"/>
      <c r="AT4" s="78"/>
      <c r="AU4" s="78" t="s">
        <v>31</v>
      </c>
      <c r="AV4" s="78"/>
      <c r="AW4" s="78"/>
      <c r="AX4" s="78"/>
      <c r="AY4" s="78"/>
      <c r="AZ4" s="78"/>
      <c r="BA4" s="78"/>
      <c r="BB4" s="78"/>
      <c r="BC4" s="78"/>
      <c r="BD4" s="78"/>
      <c r="BE4" s="78"/>
      <c r="BF4" s="78" t="s">
        <v>65</v>
      </c>
      <c r="BG4" s="78"/>
      <c r="BH4" s="78"/>
      <c r="BI4" s="78"/>
      <c r="BJ4" s="78"/>
      <c r="BK4" s="78"/>
      <c r="BL4" s="78"/>
      <c r="BM4" s="78"/>
      <c r="BN4" s="78"/>
      <c r="BO4" s="78"/>
      <c r="BP4" s="78"/>
      <c r="BQ4" s="78" t="s">
        <v>16</v>
      </c>
      <c r="BR4" s="78"/>
      <c r="BS4" s="78"/>
      <c r="BT4" s="78"/>
      <c r="BU4" s="78"/>
      <c r="BV4" s="78"/>
      <c r="BW4" s="78"/>
      <c r="BX4" s="78"/>
      <c r="BY4" s="78"/>
      <c r="BZ4" s="78"/>
      <c r="CA4" s="78"/>
      <c r="CB4" s="78" t="s">
        <v>64</v>
      </c>
      <c r="CC4" s="78"/>
      <c r="CD4" s="78"/>
      <c r="CE4" s="78"/>
      <c r="CF4" s="78"/>
      <c r="CG4" s="78"/>
      <c r="CH4" s="78"/>
      <c r="CI4" s="78"/>
      <c r="CJ4" s="78"/>
      <c r="CK4" s="78"/>
      <c r="CL4" s="78"/>
      <c r="CM4" s="78" t="s">
        <v>66</v>
      </c>
      <c r="CN4" s="78"/>
      <c r="CO4" s="78"/>
      <c r="CP4" s="78"/>
      <c r="CQ4" s="78"/>
      <c r="CR4" s="78"/>
      <c r="CS4" s="78"/>
      <c r="CT4" s="78"/>
      <c r="CU4" s="78"/>
      <c r="CV4" s="78"/>
      <c r="CW4" s="78"/>
      <c r="CX4" s="78" t="s">
        <v>68</v>
      </c>
      <c r="CY4" s="78"/>
      <c r="CZ4" s="78"/>
      <c r="DA4" s="78"/>
      <c r="DB4" s="78"/>
      <c r="DC4" s="78"/>
      <c r="DD4" s="78"/>
      <c r="DE4" s="78"/>
      <c r="DF4" s="78"/>
      <c r="DG4" s="78"/>
      <c r="DH4" s="78"/>
      <c r="DI4" s="78" t="s">
        <v>69</v>
      </c>
      <c r="DJ4" s="78"/>
      <c r="DK4" s="78"/>
      <c r="DL4" s="78"/>
      <c r="DM4" s="78"/>
      <c r="DN4" s="78"/>
      <c r="DO4" s="78"/>
      <c r="DP4" s="78"/>
      <c r="DQ4" s="78"/>
      <c r="DR4" s="78"/>
      <c r="DS4" s="78"/>
      <c r="DT4" s="78" t="s">
        <v>70</v>
      </c>
      <c r="DU4" s="78"/>
      <c r="DV4" s="78"/>
      <c r="DW4" s="78"/>
      <c r="DX4" s="78"/>
      <c r="DY4" s="78"/>
      <c r="DZ4" s="78"/>
      <c r="EA4" s="78"/>
      <c r="EB4" s="78"/>
      <c r="EC4" s="78"/>
      <c r="ED4" s="78"/>
      <c r="EE4" s="78" t="s">
        <v>71</v>
      </c>
      <c r="EF4" s="78"/>
      <c r="EG4" s="78"/>
      <c r="EH4" s="78"/>
      <c r="EI4" s="78"/>
      <c r="EJ4" s="78"/>
      <c r="EK4" s="78"/>
      <c r="EL4" s="78"/>
      <c r="EM4" s="78"/>
      <c r="EN4" s="78"/>
      <c r="EO4" s="78"/>
    </row>
    <row r="5" spans="1:145">
      <c r="A5" s="57" t="s">
        <v>72</v>
      </c>
      <c r="B5" s="61"/>
      <c r="C5" s="61"/>
      <c r="D5" s="61"/>
      <c r="E5" s="61"/>
      <c r="F5" s="61"/>
      <c r="G5" s="61"/>
      <c r="H5" s="68" t="s">
        <v>60</v>
      </c>
      <c r="I5" s="68" t="s">
        <v>73</v>
      </c>
      <c r="J5" s="68" t="s">
        <v>74</v>
      </c>
      <c r="K5" s="68" t="s">
        <v>75</v>
      </c>
      <c r="L5" s="68" t="s">
        <v>76</v>
      </c>
      <c r="M5" s="68" t="s">
        <v>7</v>
      </c>
      <c r="N5" s="68" t="s">
        <v>77</v>
      </c>
      <c r="O5" s="68" t="s">
        <v>78</v>
      </c>
      <c r="P5" s="68" t="s">
        <v>79</v>
      </c>
      <c r="Q5" s="68" t="s">
        <v>80</v>
      </c>
      <c r="R5" s="68" t="s">
        <v>81</v>
      </c>
      <c r="S5" s="68" t="s">
        <v>82</v>
      </c>
      <c r="T5" s="68" t="s">
        <v>83</v>
      </c>
      <c r="U5" s="68" t="s">
        <v>67</v>
      </c>
      <c r="V5" s="68" t="s">
        <v>84</v>
      </c>
      <c r="W5" s="68" t="s">
        <v>85</v>
      </c>
      <c r="X5" s="68" t="s">
        <v>86</v>
      </c>
      <c r="Y5" s="68" t="s">
        <v>87</v>
      </c>
      <c r="Z5" s="68" t="s">
        <v>88</v>
      </c>
      <c r="AA5" s="68" t="s">
        <v>89</v>
      </c>
      <c r="AB5" s="68" t="s">
        <v>90</v>
      </c>
      <c r="AC5" s="68" t="s">
        <v>91</v>
      </c>
      <c r="AD5" s="68" t="s">
        <v>92</v>
      </c>
      <c r="AE5" s="68" t="s">
        <v>94</v>
      </c>
      <c r="AF5" s="68" t="s">
        <v>95</v>
      </c>
      <c r="AG5" s="68" t="s">
        <v>96</v>
      </c>
      <c r="AH5" s="68" t="s">
        <v>97</v>
      </c>
      <c r="AI5" s="68" t="s">
        <v>47</v>
      </c>
      <c r="AJ5" s="68" t="s">
        <v>87</v>
      </c>
      <c r="AK5" s="68" t="s">
        <v>88</v>
      </c>
      <c r="AL5" s="68" t="s">
        <v>89</v>
      </c>
      <c r="AM5" s="68" t="s">
        <v>90</v>
      </c>
      <c r="AN5" s="68" t="s">
        <v>91</v>
      </c>
      <c r="AO5" s="68" t="s">
        <v>92</v>
      </c>
      <c r="AP5" s="68" t="s">
        <v>94</v>
      </c>
      <c r="AQ5" s="68" t="s">
        <v>95</v>
      </c>
      <c r="AR5" s="68" t="s">
        <v>96</v>
      </c>
      <c r="AS5" s="68" t="s">
        <v>97</v>
      </c>
      <c r="AT5" s="68" t="s">
        <v>93</v>
      </c>
      <c r="AU5" s="68" t="s">
        <v>87</v>
      </c>
      <c r="AV5" s="68" t="s">
        <v>88</v>
      </c>
      <c r="AW5" s="68" t="s">
        <v>89</v>
      </c>
      <c r="AX5" s="68" t="s">
        <v>90</v>
      </c>
      <c r="AY5" s="68" t="s">
        <v>91</v>
      </c>
      <c r="AZ5" s="68" t="s">
        <v>92</v>
      </c>
      <c r="BA5" s="68" t="s">
        <v>94</v>
      </c>
      <c r="BB5" s="68" t="s">
        <v>95</v>
      </c>
      <c r="BC5" s="68" t="s">
        <v>96</v>
      </c>
      <c r="BD5" s="68" t="s">
        <v>97</v>
      </c>
      <c r="BE5" s="68" t="s">
        <v>93</v>
      </c>
      <c r="BF5" s="68" t="s">
        <v>87</v>
      </c>
      <c r="BG5" s="68" t="s">
        <v>88</v>
      </c>
      <c r="BH5" s="68" t="s">
        <v>89</v>
      </c>
      <c r="BI5" s="68" t="s">
        <v>90</v>
      </c>
      <c r="BJ5" s="68" t="s">
        <v>91</v>
      </c>
      <c r="BK5" s="68" t="s">
        <v>92</v>
      </c>
      <c r="BL5" s="68" t="s">
        <v>94</v>
      </c>
      <c r="BM5" s="68" t="s">
        <v>95</v>
      </c>
      <c r="BN5" s="68" t="s">
        <v>96</v>
      </c>
      <c r="BO5" s="68" t="s">
        <v>97</v>
      </c>
      <c r="BP5" s="68" t="s">
        <v>93</v>
      </c>
      <c r="BQ5" s="68" t="s">
        <v>87</v>
      </c>
      <c r="BR5" s="68" t="s">
        <v>88</v>
      </c>
      <c r="BS5" s="68" t="s">
        <v>89</v>
      </c>
      <c r="BT5" s="68" t="s">
        <v>90</v>
      </c>
      <c r="BU5" s="68" t="s">
        <v>91</v>
      </c>
      <c r="BV5" s="68" t="s">
        <v>92</v>
      </c>
      <c r="BW5" s="68" t="s">
        <v>94</v>
      </c>
      <c r="BX5" s="68" t="s">
        <v>95</v>
      </c>
      <c r="BY5" s="68" t="s">
        <v>96</v>
      </c>
      <c r="BZ5" s="68" t="s">
        <v>97</v>
      </c>
      <c r="CA5" s="68" t="s">
        <v>93</v>
      </c>
      <c r="CB5" s="68" t="s">
        <v>87</v>
      </c>
      <c r="CC5" s="68" t="s">
        <v>88</v>
      </c>
      <c r="CD5" s="68" t="s">
        <v>89</v>
      </c>
      <c r="CE5" s="68" t="s">
        <v>90</v>
      </c>
      <c r="CF5" s="68" t="s">
        <v>91</v>
      </c>
      <c r="CG5" s="68" t="s">
        <v>92</v>
      </c>
      <c r="CH5" s="68" t="s">
        <v>94</v>
      </c>
      <c r="CI5" s="68" t="s">
        <v>95</v>
      </c>
      <c r="CJ5" s="68" t="s">
        <v>96</v>
      </c>
      <c r="CK5" s="68" t="s">
        <v>97</v>
      </c>
      <c r="CL5" s="68" t="s">
        <v>93</v>
      </c>
      <c r="CM5" s="68" t="s">
        <v>87</v>
      </c>
      <c r="CN5" s="68" t="s">
        <v>88</v>
      </c>
      <c r="CO5" s="68" t="s">
        <v>89</v>
      </c>
      <c r="CP5" s="68" t="s">
        <v>90</v>
      </c>
      <c r="CQ5" s="68" t="s">
        <v>91</v>
      </c>
      <c r="CR5" s="68" t="s">
        <v>92</v>
      </c>
      <c r="CS5" s="68" t="s">
        <v>94</v>
      </c>
      <c r="CT5" s="68" t="s">
        <v>95</v>
      </c>
      <c r="CU5" s="68" t="s">
        <v>96</v>
      </c>
      <c r="CV5" s="68" t="s">
        <v>97</v>
      </c>
      <c r="CW5" s="68" t="s">
        <v>93</v>
      </c>
      <c r="CX5" s="68" t="s">
        <v>87</v>
      </c>
      <c r="CY5" s="68" t="s">
        <v>88</v>
      </c>
      <c r="CZ5" s="68" t="s">
        <v>89</v>
      </c>
      <c r="DA5" s="68" t="s">
        <v>90</v>
      </c>
      <c r="DB5" s="68" t="s">
        <v>91</v>
      </c>
      <c r="DC5" s="68" t="s">
        <v>92</v>
      </c>
      <c r="DD5" s="68" t="s">
        <v>94</v>
      </c>
      <c r="DE5" s="68" t="s">
        <v>95</v>
      </c>
      <c r="DF5" s="68" t="s">
        <v>96</v>
      </c>
      <c r="DG5" s="68" t="s">
        <v>97</v>
      </c>
      <c r="DH5" s="68" t="s">
        <v>93</v>
      </c>
      <c r="DI5" s="68" t="s">
        <v>87</v>
      </c>
      <c r="DJ5" s="68" t="s">
        <v>88</v>
      </c>
      <c r="DK5" s="68" t="s">
        <v>89</v>
      </c>
      <c r="DL5" s="68" t="s">
        <v>90</v>
      </c>
      <c r="DM5" s="68" t="s">
        <v>91</v>
      </c>
      <c r="DN5" s="68" t="s">
        <v>92</v>
      </c>
      <c r="DO5" s="68" t="s">
        <v>94</v>
      </c>
      <c r="DP5" s="68" t="s">
        <v>95</v>
      </c>
      <c r="DQ5" s="68" t="s">
        <v>96</v>
      </c>
      <c r="DR5" s="68" t="s">
        <v>97</v>
      </c>
      <c r="DS5" s="68" t="s">
        <v>93</v>
      </c>
      <c r="DT5" s="68" t="s">
        <v>87</v>
      </c>
      <c r="DU5" s="68" t="s">
        <v>88</v>
      </c>
      <c r="DV5" s="68" t="s">
        <v>89</v>
      </c>
      <c r="DW5" s="68" t="s">
        <v>90</v>
      </c>
      <c r="DX5" s="68" t="s">
        <v>91</v>
      </c>
      <c r="DY5" s="68" t="s">
        <v>92</v>
      </c>
      <c r="DZ5" s="68" t="s">
        <v>94</v>
      </c>
      <c r="EA5" s="68" t="s">
        <v>95</v>
      </c>
      <c r="EB5" s="68" t="s">
        <v>96</v>
      </c>
      <c r="EC5" s="68" t="s">
        <v>97</v>
      </c>
      <c r="ED5" s="68" t="s">
        <v>93</v>
      </c>
      <c r="EE5" s="68" t="s">
        <v>87</v>
      </c>
      <c r="EF5" s="68" t="s">
        <v>88</v>
      </c>
      <c r="EG5" s="68" t="s">
        <v>89</v>
      </c>
      <c r="EH5" s="68" t="s">
        <v>90</v>
      </c>
      <c r="EI5" s="68" t="s">
        <v>91</v>
      </c>
      <c r="EJ5" s="68" t="s">
        <v>92</v>
      </c>
      <c r="EK5" s="68" t="s">
        <v>94</v>
      </c>
      <c r="EL5" s="68" t="s">
        <v>95</v>
      </c>
      <c r="EM5" s="68" t="s">
        <v>96</v>
      </c>
      <c r="EN5" s="68" t="s">
        <v>97</v>
      </c>
      <c r="EO5" s="68" t="s">
        <v>93</v>
      </c>
    </row>
    <row r="6" spans="1:145" s="56" customFormat="1">
      <c r="A6" s="57" t="s">
        <v>98</v>
      </c>
      <c r="B6" s="62">
        <f t="shared" ref="B6:X6" si="1">B7</f>
        <v>2022</v>
      </c>
      <c r="C6" s="62">
        <f t="shared" si="1"/>
        <v>13714</v>
      </c>
      <c r="D6" s="62">
        <f t="shared" si="1"/>
        <v>47</v>
      </c>
      <c r="E6" s="62">
        <f t="shared" si="1"/>
        <v>17</v>
      </c>
      <c r="F6" s="62">
        <f t="shared" si="1"/>
        <v>4</v>
      </c>
      <c r="G6" s="62">
        <f t="shared" si="1"/>
        <v>0</v>
      </c>
      <c r="H6" s="62" t="str">
        <f t="shared" si="1"/>
        <v>北海道　せたな町</v>
      </c>
      <c r="I6" s="62" t="str">
        <f t="shared" si="1"/>
        <v>法非適用</v>
      </c>
      <c r="J6" s="62" t="str">
        <f t="shared" si="1"/>
        <v>下水道事業</v>
      </c>
      <c r="K6" s="62" t="str">
        <f t="shared" si="1"/>
        <v>特定環境保全公共下水道</v>
      </c>
      <c r="L6" s="62" t="str">
        <f t="shared" si="1"/>
        <v>D2</v>
      </c>
      <c r="M6" s="62" t="str">
        <f t="shared" si="1"/>
        <v>非設置</v>
      </c>
      <c r="N6" s="71" t="str">
        <f t="shared" si="1"/>
        <v>-</v>
      </c>
      <c r="O6" s="71" t="str">
        <f t="shared" si="1"/>
        <v>該当数値なし</v>
      </c>
      <c r="P6" s="71">
        <f t="shared" si="1"/>
        <v>26.36</v>
      </c>
      <c r="Q6" s="71">
        <f t="shared" si="1"/>
        <v>229.32</v>
      </c>
      <c r="R6" s="71">
        <f t="shared" si="1"/>
        <v>3290</v>
      </c>
      <c r="S6" s="71">
        <f t="shared" si="1"/>
        <v>7147</v>
      </c>
      <c r="T6" s="71">
        <f t="shared" si="1"/>
        <v>638.67999999999995</v>
      </c>
      <c r="U6" s="71">
        <f t="shared" si="1"/>
        <v>11.19</v>
      </c>
      <c r="V6" s="71">
        <f t="shared" si="1"/>
        <v>1861</v>
      </c>
      <c r="W6" s="71">
        <f t="shared" si="1"/>
        <v>1.19</v>
      </c>
      <c r="X6" s="71">
        <f t="shared" si="1"/>
        <v>1563.87</v>
      </c>
      <c r="Y6" s="79">
        <f t="shared" ref="Y6:AH6" si="2">IF(Y7="",NA(),Y7)</f>
        <v>99.77</v>
      </c>
      <c r="Z6" s="79">
        <f t="shared" si="2"/>
        <v>99.86</v>
      </c>
      <c r="AA6" s="79">
        <f t="shared" si="2"/>
        <v>99.95</v>
      </c>
      <c r="AB6" s="79">
        <f t="shared" si="2"/>
        <v>99.8</v>
      </c>
      <c r="AC6" s="79">
        <f t="shared" si="2"/>
        <v>99.44</v>
      </c>
      <c r="AD6" s="71" t="e">
        <f t="shared" si="2"/>
        <v>#N/A</v>
      </c>
      <c r="AE6" s="71" t="e">
        <f t="shared" si="2"/>
        <v>#N/A</v>
      </c>
      <c r="AF6" s="71" t="e">
        <f t="shared" si="2"/>
        <v>#N/A</v>
      </c>
      <c r="AG6" s="71" t="e">
        <f t="shared" si="2"/>
        <v>#N/A</v>
      </c>
      <c r="AH6" s="71" t="e">
        <f t="shared" si="2"/>
        <v>#N/A</v>
      </c>
      <c r="AI6" s="71" t="str">
        <f>IF(AI7="","",IF(AI7="-","【-】","【"&amp;SUBSTITUTE(TEXT(AI7,"#,##0.00"),"-","△")&amp;"】"))</f>
        <v/>
      </c>
      <c r="AJ6" s="71" t="e">
        <f t="shared" ref="AJ6:AS6" si="3">IF(AJ7="",NA(),AJ7)</f>
        <v>#N/A</v>
      </c>
      <c r="AK6" s="71" t="e">
        <f t="shared" si="3"/>
        <v>#N/A</v>
      </c>
      <c r="AL6" s="71" t="e">
        <f t="shared" si="3"/>
        <v>#N/A</v>
      </c>
      <c r="AM6" s="71" t="e">
        <f t="shared" si="3"/>
        <v>#N/A</v>
      </c>
      <c r="AN6" s="71" t="e">
        <f t="shared" si="3"/>
        <v>#N/A</v>
      </c>
      <c r="AO6" s="71" t="e">
        <f t="shared" si="3"/>
        <v>#N/A</v>
      </c>
      <c r="AP6" s="71" t="e">
        <f t="shared" si="3"/>
        <v>#N/A</v>
      </c>
      <c r="AQ6" s="71" t="e">
        <f t="shared" si="3"/>
        <v>#N/A</v>
      </c>
      <c r="AR6" s="71" t="e">
        <f t="shared" si="3"/>
        <v>#N/A</v>
      </c>
      <c r="AS6" s="71" t="e">
        <f t="shared" si="3"/>
        <v>#N/A</v>
      </c>
      <c r="AT6" s="71" t="str">
        <f>IF(AT7="","",IF(AT7="-","【-】","【"&amp;SUBSTITUTE(TEXT(AT7,"#,##0.00"),"-","△")&amp;"】"))</f>
        <v/>
      </c>
      <c r="AU6" s="71" t="e">
        <f t="shared" ref="AU6:BD6" si="4">IF(AU7="",NA(),AU7)</f>
        <v>#N/A</v>
      </c>
      <c r="AV6" s="71" t="e">
        <f t="shared" si="4"/>
        <v>#N/A</v>
      </c>
      <c r="AW6" s="71" t="e">
        <f t="shared" si="4"/>
        <v>#N/A</v>
      </c>
      <c r="AX6" s="71" t="e">
        <f t="shared" si="4"/>
        <v>#N/A</v>
      </c>
      <c r="AY6" s="71" t="e">
        <f t="shared" si="4"/>
        <v>#N/A</v>
      </c>
      <c r="AZ6" s="71" t="e">
        <f t="shared" si="4"/>
        <v>#N/A</v>
      </c>
      <c r="BA6" s="71" t="e">
        <f t="shared" si="4"/>
        <v>#N/A</v>
      </c>
      <c r="BB6" s="71" t="e">
        <f t="shared" si="4"/>
        <v>#N/A</v>
      </c>
      <c r="BC6" s="71" t="e">
        <f t="shared" si="4"/>
        <v>#N/A</v>
      </c>
      <c r="BD6" s="71" t="e">
        <f t="shared" si="4"/>
        <v>#N/A</v>
      </c>
      <c r="BE6" s="71" t="str">
        <f>IF(BE7="","",IF(BE7="-","【-】","【"&amp;SUBSTITUTE(TEXT(BE7,"#,##0.00"),"-","△")&amp;"】"))</f>
        <v/>
      </c>
      <c r="BF6" s="79">
        <f t="shared" ref="BF6:BO6" si="5">IF(BF7="",NA(),BF7)</f>
        <v>2025.86</v>
      </c>
      <c r="BG6" s="79">
        <f t="shared" si="5"/>
        <v>1921.69</v>
      </c>
      <c r="BH6" s="79">
        <f t="shared" si="5"/>
        <v>1828.27</v>
      </c>
      <c r="BI6" s="79">
        <f t="shared" si="5"/>
        <v>1742.61</v>
      </c>
      <c r="BJ6" s="79">
        <f t="shared" si="5"/>
        <v>1643.39</v>
      </c>
      <c r="BK6" s="79">
        <f t="shared" si="5"/>
        <v>1194.1500000000001</v>
      </c>
      <c r="BL6" s="79">
        <f t="shared" si="5"/>
        <v>1206.79</v>
      </c>
      <c r="BM6" s="79">
        <f t="shared" si="5"/>
        <v>1258.43</v>
      </c>
      <c r="BN6" s="79">
        <f t="shared" si="5"/>
        <v>1163.75</v>
      </c>
      <c r="BO6" s="79">
        <f t="shared" si="5"/>
        <v>1195.47</v>
      </c>
      <c r="BP6" s="71" t="str">
        <f>IF(BP7="","",IF(BP7="-","【-】","【"&amp;SUBSTITUTE(TEXT(BP7,"#,##0.00"),"-","△")&amp;"】"))</f>
        <v>【1,182.11】</v>
      </c>
      <c r="BQ6" s="79">
        <f t="shared" ref="BQ6:BZ6" si="6">IF(BQ7="",NA(),BQ7)</f>
        <v>78.22</v>
      </c>
      <c r="BR6" s="79">
        <f t="shared" si="6"/>
        <v>84.77</v>
      </c>
      <c r="BS6" s="79">
        <f t="shared" si="6"/>
        <v>79.64</v>
      </c>
      <c r="BT6" s="79">
        <f t="shared" si="6"/>
        <v>74.61</v>
      </c>
      <c r="BU6" s="79">
        <f t="shared" si="6"/>
        <v>62.97</v>
      </c>
      <c r="BV6" s="79">
        <f t="shared" si="6"/>
        <v>72.260000000000005</v>
      </c>
      <c r="BW6" s="79">
        <f t="shared" si="6"/>
        <v>71.84</v>
      </c>
      <c r="BX6" s="79">
        <f t="shared" si="6"/>
        <v>73.36</v>
      </c>
      <c r="BY6" s="79">
        <f t="shared" si="6"/>
        <v>72.599999999999994</v>
      </c>
      <c r="BZ6" s="79">
        <f t="shared" si="6"/>
        <v>69.430000000000007</v>
      </c>
      <c r="CA6" s="71" t="str">
        <f>IF(CA7="","",IF(CA7="-","【-】","【"&amp;SUBSTITUTE(TEXT(CA7,"#,##0.00"),"-","△")&amp;"】"))</f>
        <v>【73.78】</v>
      </c>
      <c r="CB6" s="79">
        <f t="shared" ref="CB6:CK6" si="7">IF(CB7="",NA(),CB7)</f>
        <v>218.44</v>
      </c>
      <c r="CC6" s="79">
        <f t="shared" si="7"/>
        <v>204.36</v>
      </c>
      <c r="CD6" s="79">
        <f t="shared" si="7"/>
        <v>222.41</v>
      </c>
      <c r="CE6" s="79">
        <f t="shared" si="7"/>
        <v>238.59</v>
      </c>
      <c r="CF6" s="79">
        <f t="shared" si="7"/>
        <v>286.56</v>
      </c>
      <c r="CG6" s="79">
        <f t="shared" si="7"/>
        <v>230.02</v>
      </c>
      <c r="CH6" s="79">
        <f t="shared" si="7"/>
        <v>228.47</v>
      </c>
      <c r="CI6" s="79">
        <f t="shared" si="7"/>
        <v>224.88</v>
      </c>
      <c r="CJ6" s="79">
        <f t="shared" si="7"/>
        <v>228.64</v>
      </c>
      <c r="CK6" s="79">
        <f t="shared" si="7"/>
        <v>239.46</v>
      </c>
      <c r="CL6" s="71" t="str">
        <f>IF(CL7="","",IF(CL7="-","【-】","【"&amp;SUBSTITUTE(TEXT(CL7,"#,##0.00"),"-","△")&amp;"】"))</f>
        <v>【220.62】</v>
      </c>
      <c r="CM6" s="79">
        <f t="shared" ref="CM6:CV6" si="8">IF(CM7="",NA(),CM7)</f>
        <v>13.15</v>
      </c>
      <c r="CN6" s="79">
        <f t="shared" si="8"/>
        <v>18.2</v>
      </c>
      <c r="CO6" s="79">
        <f t="shared" si="8"/>
        <v>19.55</v>
      </c>
      <c r="CP6" s="79">
        <f t="shared" si="8"/>
        <v>19.66</v>
      </c>
      <c r="CQ6" s="79">
        <f t="shared" si="8"/>
        <v>18.88</v>
      </c>
      <c r="CR6" s="79">
        <f t="shared" si="8"/>
        <v>42.56</v>
      </c>
      <c r="CS6" s="79">
        <f t="shared" si="8"/>
        <v>42.47</v>
      </c>
      <c r="CT6" s="79">
        <f t="shared" si="8"/>
        <v>42.4</v>
      </c>
      <c r="CU6" s="79">
        <f t="shared" si="8"/>
        <v>42.28</v>
      </c>
      <c r="CV6" s="79">
        <f t="shared" si="8"/>
        <v>41.06</v>
      </c>
      <c r="CW6" s="71" t="str">
        <f>IF(CW7="","",IF(CW7="-","【-】","【"&amp;SUBSTITUTE(TEXT(CW7,"#,##0.00"),"-","△")&amp;"】"))</f>
        <v>【42.22】</v>
      </c>
      <c r="CX6" s="79">
        <f t="shared" ref="CX6:DG6" si="9">IF(CX7="",NA(),CX7)</f>
        <v>64.239999999999995</v>
      </c>
      <c r="CY6" s="79">
        <f t="shared" si="9"/>
        <v>65.510000000000005</v>
      </c>
      <c r="CZ6" s="79">
        <f t="shared" si="9"/>
        <v>65.86</v>
      </c>
      <c r="DA6" s="79">
        <f t="shared" si="9"/>
        <v>66.11</v>
      </c>
      <c r="DB6" s="79">
        <f t="shared" si="9"/>
        <v>66.680000000000007</v>
      </c>
      <c r="DC6" s="79">
        <f t="shared" si="9"/>
        <v>83.32</v>
      </c>
      <c r="DD6" s="79">
        <f t="shared" si="9"/>
        <v>83.75</v>
      </c>
      <c r="DE6" s="79">
        <f t="shared" si="9"/>
        <v>84.19</v>
      </c>
      <c r="DF6" s="79">
        <f t="shared" si="9"/>
        <v>84.34</v>
      </c>
      <c r="DG6" s="79">
        <f t="shared" si="9"/>
        <v>84.34</v>
      </c>
      <c r="DH6" s="71" t="str">
        <f>IF(DH7="","",IF(DH7="-","【-】","【"&amp;SUBSTITUTE(TEXT(DH7,"#,##0.00"),"-","△")&amp;"】"))</f>
        <v>【85.67】</v>
      </c>
      <c r="DI6" s="71" t="e">
        <f t="shared" ref="DI6:DR6" si="10">IF(DI7="",NA(),DI7)</f>
        <v>#N/A</v>
      </c>
      <c r="DJ6" s="71" t="e">
        <f t="shared" si="10"/>
        <v>#N/A</v>
      </c>
      <c r="DK6" s="71" t="e">
        <f t="shared" si="10"/>
        <v>#N/A</v>
      </c>
      <c r="DL6" s="71" t="e">
        <f t="shared" si="10"/>
        <v>#N/A</v>
      </c>
      <c r="DM6" s="71" t="e">
        <f t="shared" si="10"/>
        <v>#N/A</v>
      </c>
      <c r="DN6" s="71" t="e">
        <f t="shared" si="10"/>
        <v>#N/A</v>
      </c>
      <c r="DO6" s="71" t="e">
        <f t="shared" si="10"/>
        <v>#N/A</v>
      </c>
      <c r="DP6" s="71" t="e">
        <f t="shared" si="10"/>
        <v>#N/A</v>
      </c>
      <c r="DQ6" s="71" t="e">
        <f t="shared" si="10"/>
        <v>#N/A</v>
      </c>
      <c r="DR6" s="71" t="e">
        <f t="shared" si="10"/>
        <v>#N/A</v>
      </c>
      <c r="DS6" s="71" t="str">
        <f>IF(DS7="","",IF(DS7="-","【-】","【"&amp;SUBSTITUTE(TEXT(DS7,"#,##0.00"),"-","△")&amp;"】"))</f>
        <v/>
      </c>
      <c r="DT6" s="71" t="e">
        <f t="shared" ref="DT6:EC6" si="11">IF(DT7="",NA(),DT7)</f>
        <v>#N/A</v>
      </c>
      <c r="DU6" s="71" t="e">
        <f t="shared" si="11"/>
        <v>#N/A</v>
      </c>
      <c r="DV6" s="71" t="e">
        <f t="shared" si="11"/>
        <v>#N/A</v>
      </c>
      <c r="DW6" s="71" t="e">
        <f t="shared" si="11"/>
        <v>#N/A</v>
      </c>
      <c r="DX6" s="71" t="e">
        <f t="shared" si="11"/>
        <v>#N/A</v>
      </c>
      <c r="DY6" s="71" t="e">
        <f t="shared" si="11"/>
        <v>#N/A</v>
      </c>
      <c r="DZ6" s="71" t="e">
        <f t="shared" si="11"/>
        <v>#N/A</v>
      </c>
      <c r="EA6" s="71" t="e">
        <f t="shared" si="11"/>
        <v>#N/A</v>
      </c>
      <c r="EB6" s="71" t="e">
        <f t="shared" si="11"/>
        <v>#N/A</v>
      </c>
      <c r="EC6" s="71" t="e">
        <f t="shared" si="11"/>
        <v>#N/A</v>
      </c>
      <c r="ED6" s="71" t="str">
        <f>IF(ED7="","",IF(ED7="-","【-】","【"&amp;SUBSTITUTE(TEXT(ED7,"#,##0.00"),"-","△")&amp;"】"))</f>
        <v/>
      </c>
      <c r="EE6" s="71">
        <f t="shared" ref="EE6:EN6" si="12">IF(EE7="",NA(),EE7)</f>
        <v>0</v>
      </c>
      <c r="EF6" s="71">
        <f t="shared" si="12"/>
        <v>0</v>
      </c>
      <c r="EG6" s="71">
        <f t="shared" si="12"/>
        <v>0</v>
      </c>
      <c r="EH6" s="71">
        <f t="shared" si="12"/>
        <v>0</v>
      </c>
      <c r="EI6" s="71">
        <f t="shared" si="12"/>
        <v>0</v>
      </c>
      <c r="EJ6" s="79">
        <f t="shared" si="12"/>
        <v>0.13</v>
      </c>
      <c r="EK6" s="79">
        <f t="shared" si="12"/>
        <v>0.36</v>
      </c>
      <c r="EL6" s="79">
        <f t="shared" si="12"/>
        <v>0.39</v>
      </c>
      <c r="EM6" s="79">
        <f t="shared" si="12"/>
        <v>0.1</v>
      </c>
      <c r="EN6" s="79">
        <f t="shared" si="12"/>
        <v>8.e-002</v>
      </c>
      <c r="EO6" s="71" t="str">
        <f>IF(EO7="","",IF(EO7="-","【-】","【"&amp;SUBSTITUTE(TEXT(EO7,"#,##0.00"),"-","△")&amp;"】"))</f>
        <v>【0.13】</v>
      </c>
    </row>
    <row r="7" spans="1:145" s="56" customFormat="1">
      <c r="A7" s="57"/>
      <c r="B7" s="63">
        <v>2022</v>
      </c>
      <c r="C7" s="63">
        <v>13714</v>
      </c>
      <c r="D7" s="63">
        <v>47</v>
      </c>
      <c r="E7" s="63">
        <v>17</v>
      </c>
      <c r="F7" s="63">
        <v>4</v>
      </c>
      <c r="G7" s="63">
        <v>0</v>
      </c>
      <c r="H7" s="63" t="s">
        <v>1</v>
      </c>
      <c r="I7" s="63" t="s">
        <v>99</v>
      </c>
      <c r="J7" s="63" t="s">
        <v>100</v>
      </c>
      <c r="K7" s="63" t="s">
        <v>13</v>
      </c>
      <c r="L7" s="63" t="s">
        <v>101</v>
      </c>
      <c r="M7" s="63" t="s">
        <v>102</v>
      </c>
      <c r="N7" s="72" t="s">
        <v>42</v>
      </c>
      <c r="O7" s="72" t="s">
        <v>103</v>
      </c>
      <c r="P7" s="72">
        <v>26.36</v>
      </c>
      <c r="Q7" s="72">
        <v>229.32</v>
      </c>
      <c r="R7" s="72">
        <v>3290</v>
      </c>
      <c r="S7" s="72">
        <v>7147</v>
      </c>
      <c r="T7" s="72">
        <v>638.67999999999995</v>
      </c>
      <c r="U7" s="72">
        <v>11.19</v>
      </c>
      <c r="V7" s="72">
        <v>1861</v>
      </c>
      <c r="W7" s="72">
        <v>1.19</v>
      </c>
      <c r="X7" s="72">
        <v>1563.87</v>
      </c>
      <c r="Y7" s="72">
        <v>99.77</v>
      </c>
      <c r="Z7" s="72">
        <v>99.86</v>
      </c>
      <c r="AA7" s="72">
        <v>99.95</v>
      </c>
      <c r="AB7" s="72">
        <v>99.8</v>
      </c>
      <c r="AC7" s="72">
        <v>99.44</v>
      </c>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v>2025.86</v>
      </c>
      <c r="BG7" s="72">
        <v>1921.69</v>
      </c>
      <c r="BH7" s="72">
        <v>1828.27</v>
      </c>
      <c r="BI7" s="72">
        <v>1742.61</v>
      </c>
      <c r="BJ7" s="72">
        <v>1643.39</v>
      </c>
      <c r="BK7" s="72">
        <v>1194.1500000000001</v>
      </c>
      <c r="BL7" s="72">
        <v>1206.79</v>
      </c>
      <c r="BM7" s="72">
        <v>1258.43</v>
      </c>
      <c r="BN7" s="72">
        <v>1163.75</v>
      </c>
      <c r="BO7" s="72">
        <v>1195.47</v>
      </c>
      <c r="BP7" s="72">
        <v>1182.1099999999999</v>
      </c>
      <c r="BQ7" s="72">
        <v>78.22</v>
      </c>
      <c r="BR7" s="72">
        <v>84.77</v>
      </c>
      <c r="BS7" s="72">
        <v>79.64</v>
      </c>
      <c r="BT7" s="72">
        <v>74.61</v>
      </c>
      <c r="BU7" s="72">
        <v>62.97</v>
      </c>
      <c r="BV7" s="72">
        <v>72.260000000000005</v>
      </c>
      <c r="BW7" s="72">
        <v>71.84</v>
      </c>
      <c r="BX7" s="72">
        <v>73.36</v>
      </c>
      <c r="BY7" s="72">
        <v>72.599999999999994</v>
      </c>
      <c r="BZ7" s="72">
        <v>69.430000000000007</v>
      </c>
      <c r="CA7" s="72">
        <v>73.78</v>
      </c>
      <c r="CB7" s="72">
        <v>218.44</v>
      </c>
      <c r="CC7" s="72">
        <v>204.36</v>
      </c>
      <c r="CD7" s="72">
        <v>222.41</v>
      </c>
      <c r="CE7" s="72">
        <v>238.59</v>
      </c>
      <c r="CF7" s="72">
        <v>286.56</v>
      </c>
      <c r="CG7" s="72">
        <v>230.02</v>
      </c>
      <c r="CH7" s="72">
        <v>228.47</v>
      </c>
      <c r="CI7" s="72">
        <v>224.88</v>
      </c>
      <c r="CJ7" s="72">
        <v>228.64</v>
      </c>
      <c r="CK7" s="72">
        <v>239.46</v>
      </c>
      <c r="CL7" s="72">
        <v>220.62</v>
      </c>
      <c r="CM7" s="72">
        <v>13.15</v>
      </c>
      <c r="CN7" s="72">
        <v>18.2</v>
      </c>
      <c r="CO7" s="72">
        <v>19.55</v>
      </c>
      <c r="CP7" s="72">
        <v>19.66</v>
      </c>
      <c r="CQ7" s="72">
        <v>18.88</v>
      </c>
      <c r="CR7" s="72">
        <v>42.56</v>
      </c>
      <c r="CS7" s="72">
        <v>42.47</v>
      </c>
      <c r="CT7" s="72">
        <v>42.4</v>
      </c>
      <c r="CU7" s="72">
        <v>42.28</v>
      </c>
      <c r="CV7" s="72">
        <v>41.06</v>
      </c>
      <c r="CW7" s="72">
        <v>42.22</v>
      </c>
      <c r="CX7" s="72">
        <v>64.239999999999995</v>
      </c>
      <c r="CY7" s="72">
        <v>65.510000000000005</v>
      </c>
      <c r="CZ7" s="72">
        <v>65.86</v>
      </c>
      <c r="DA7" s="72">
        <v>66.11</v>
      </c>
      <c r="DB7" s="72">
        <v>66.680000000000007</v>
      </c>
      <c r="DC7" s="72">
        <v>83.32</v>
      </c>
      <c r="DD7" s="72">
        <v>83.75</v>
      </c>
      <c r="DE7" s="72">
        <v>84.19</v>
      </c>
      <c r="DF7" s="72">
        <v>84.34</v>
      </c>
      <c r="DG7" s="72">
        <v>84.34</v>
      </c>
      <c r="DH7" s="72">
        <v>85.67</v>
      </c>
      <c r="DI7" s="72"/>
      <c r="DJ7" s="72"/>
      <c r="DK7" s="72"/>
      <c r="DL7" s="72"/>
      <c r="DM7" s="72"/>
      <c r="DN7" s="72"/>
      <c r="DO7" s="72"/>
      <c r="DP7" s="72"/>
      <c r="DQ7" s="72"/>
      <c r="DR7" s="72"/>
      <c r="DS7" s="72"/>
      <c r="DT7" s="72"/>
      <c r="DU7" s="72"/>
      <c r="DV7" s="72"/>
      <c r="DW7" s="72"/>
      <c r="DX7" s="72"/>
      <c r="DY7" s="72"/>
      <c r="DZ7" s="72"/>
      <c r="EA7" s="72"/>
      <c r="EB7" s="72"/>
      <c r="EC7" s="72"/>
      <c r="ED7" s="72"/>
      <c r="EE7" s="72">
        <v>0</v>
      </c>
      <c r="EF7" s="72">
        <v>0</v>
      </c>
      <c r="EG7" s="72">
        <v>0</v>
      </c>
      <c r="EH7" s="72">
        <v>0</v>
      </c>
      <c r="EI7" s="72">
        <v>0</v>
      </c>
      <c r="EJ7" s="72">
        <v>0.13</v>
      </c>
      <c r="EK7" s="72">
        <v>0.36</v>
      </c>
      <c r="EL7" s="72">
        <v>0.39</v>
      </c>
      <c r="EM7" s="72">
        <v>0.1</v>
      </c>
      <c r="EN7" s="72">
        <v>8.e-002</v>
      </c>
      <c r="EO7" s="72">
        <v>0.13</v>
      </c>
    </row>
    <row r="8" spans="1:145">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row>
    <row r="9" spans="1:145">
      <c r="A9" s="58"/>
      <c r="B9" s="58" t="s">
        <v>104</v>
      </c>
      <c r="C9" s="58" t="s">
        <v>105</v>
      </c>
      <c r="D9" s="58" t="s">
        <v>106</v>
      </c>
      <c r="E9" s="58" t="s">
        <v>107</v>
      </c>
      <c r="F9" s="58" t="s">
        <v>108</v>
      </c>
      <c r="R9" s="73"/>
      <c r="Y9" s="73"/>
      <c r="Z9" s="73"/>
      <c r="AA9" s="73"/>
      <c r="AB9" s="73"/>
      <c r="AC9" s="73"/>
      <c r="AD9" s="73"/>
      <c r="AE9" s="73"/>
      <c r="AF9" s="73"/>
      <c r="AG9" s="73"/>
      <c r="AI9" s="73"/>
      <c r="AJ9" s="73"/>
      <c r="AK9" s="73"/>
      <c r="AL9" s="73"/>
      <c r="AM9" s="73"/>
      <c r="AN9" s="73"/>
      <c r="AO9" s="73"/>
      <c r="AP9" s="73"/>
      <c r="AQ9" s="73"/>
      <c r="AR9" s="73"/>
      <c r="AT9" s="73"/>
      <c r="AU9" s="73"/>
      <c r="AV9" s="73"/>
      <c r="AW9" s="73"/>
      <c r="AX9" s="73"/>
      <c r="AY9" s="73"/>
      <c r="AZ9" s="73"/>
      <c r="BA9" s="73"/>
      <c r="BB9" s="73"/>
      <c r="BC9" s="73"/>
      <c r="BE9" s="73"/>
      <c r="BF9" s="73"/>
      <c r="BG9" s="73"/>
      <c r="BH9" s="73"/>
      <c r="BI9" s="73"/>
      <c r="BJ9" s="73"/>
      <c r="BK9" s="73"/>
      <c r="BL9" s="73"/>
      <c r="BM9" s="73"/>
      <c r="BN9" s="73"/>
      <c r="BP9" s="73"/>
      <c r="BQ9" s="73"/>
      <c r="BR9" s="73"/>
      <c r="BS9" s="73"/>
      <c r="BT9" s="73"/>
      <c r="BU9" s="73"/>
      <c r="BV9" s="73"/>
      <c r="BW9" s="73"/>
      <c r="BX9" s="73"/>
      <c r="BY9" s="73"/>
      <c r="CA9" s="73"/>
      <c r="CB9" s="73"/>
      <c r="CC9" s="73"/>
      <c r="CD9" s="73"/>
      <c r="CE9" s="73"/>
      <c r="CF9" s="73"/>
      <c r="CG9" s="73"/>
      <c r="CH9" s="73"/>
      <c r="CI9" s="73"/>
      <c r="CJ9" s="73"/>
      <c r="CL9" s="73"/>
      <c r="CM9" s="73"/>
      <c r="CN9" s="73"/>
      <c r="CO9" s="73"/>
      <c r="CP9" s="73"/>
      <c r="CQ9" s="73"/>
      <c r="CR9" s="73"/>
      <c r="CS9" s="73"/>
      <c r="CT9" s="73"/>
      <c r="CU9" s="73"/>
      <c r="CW9" s="73"/>
      <c r="CX9" s="73"/>
      <c r="CY9" s="73"/>
      <c r="CZ9" s="73"/>
      <c r="DA9" s="73"/>
      <c r="DB9" s="73"/>
      <c r="DC9" s="73"/>
      <c r="DD9" s="73"/>
      <c r="DE9" s="73"/>
      <c r="DF9" s="73"/>
      <c r="DH9" s="73"/>
      <c r="DI9" s="73"/>
      <c r="DJ9" s="73"/>
      <c r="DK9" s="73"/>
      <c r="DL9" s="73"/>
      <c r="DM9" s="73"/>
      <c r="DN9" s="73"/>
      <c r="DO9" s="73"/>
      <c r="DP9" s="73"/>
      <c r="DQ9" s="73"/>
      <c r="DS9" s="73"/>
      <c r="DT9" s="73"/>
      <c r="DU9" s="73"/>
      <c r="DV9" s="73"/>
      <c r="DW9" s="73"/>
      <c r="DX9" s="73"/>
      <c r="DY9" s="73"/>
      <c r="DZ9" s="73"/>
      <c r="EA9" s="73"/>
      <c r="EB9" s="73"/>
      <c r="ED9" s="73"/>
      <c r="EE9" s="73"/>
      <c r="EF9" s="73"/>
      <c r="EG9" s="73"/>
      <c r="EH9" s="73"/>
      <c r="EI9" s="73"/>
      <c r="EJ9" s="73"/>
      <c r="EK9" s="73"/>
      <c r="EL9" s="73"/>
      <c r="EM9" s="73"/>
    </row>
    <row r="10" spans="1:145">
      <c r="A10" s="58" t="s">
        <v>36</v>
      </c>
      <c r="B10" s="64">
        <f>DATEVALUE($B7+12-B11&amp;"/1/"&amp;B12)</f>
        <v>47484</v>
      </c>
      <c r="C10" s="65">
        <f>DATEVALUE($B7+12-C11&amp;"/1/"&amp;C12)</f>
        <v>47849</v>
      </c>
      <c r="D10" s="65">
        <f>DATEVALUE($B7+12-D11&amp;"/1/"&amp;D12)</f>
        <v>48215</v>
      </c>
      <c r="E10" s="65">
        <f>DATEVALUE($B7+12-E11&amp;"/1/"&amp;E12)</f>
        <v>48582</v>
      </c>
      <c r="F10" s="65">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吉田 大介</cp:lastModifiedBy>
  <dcterms:created xsi:type="dcterms:W3CDTF">2023-12-12T02:48:28Z</dcterms:created>
  <dcterms:modified xsi:type="dcterms:W3CDTF">2024-02-04T23:54:53Z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2024-02-04T23:54:53Z</vt:filetime>
  </property>
</Properties>
</file>