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Zfs001\fs-setana\01 北檜山区\15 国保病院\08 経営戦略室\11)調査報告\経営比較分析表\R3決算\"/>
    </mc:Choice>
  </mc:AlternateContent>
  <xr:revisionPtr revIDLastSave="0" documentId="8_{8B18FF0A-3FAC-493F-AF7C-132752A33D9E}" xr6:coauthVersionLast="36" xr6:coauthVersionMax="36" xr10:uidLastSave="{00000000-0000-0000-0000-000000000000}"/>
  <workbookProtection workbookAlgorithmName="SHA-512" workbookHashValue="w5rOSjbcLS/57WXe4huL3pxURS3ILpIsvw7xp+dL6aSJbkTYhPWBRfvHhg2WLffidAw4PB78k9+DJ8I2y1NXTQ==" workbookSaltValue="D8ENqQ66+T1LcmAkiPmRdw==" workbookSpinCount="100000" lockStructure="1"/>
  <bookViews>
    <workbookView xWindow="0" yWindow="0" windowWidth="15360" windowHeight="7635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D90" i="4" s="1"/>
  <c r="BN6" i="5"/>
  <c r="BM6" i="5"/>
  <c r="BL6" i="5"/>
  <c r="BK6" i="5"/>
  <c r="BJ6" i="5"/>
  <c r="BI6" i="5"/>
  <c r="BH6" i="5"/>
  <c r="BG6" i="5"/>
  <c r="BF6" i="5"/>
  <c r="BE6" i="5"/>
  <c r="BD6" i="5"/>
  <c r="C90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AC6" i="5"/>
  <c r="AB6" i="5"/>
  <c r="AA6" i="5"/>
  <c r="Z6" i="5"/>
  <c r="Y6" i="5"/>
  <c r="FZ12" i="4" s="1"/>
  <c r="X6" i="5"/>
  <c r="EG12" i="4" s="1"/>
  <c r="W6" i="5"/>
  <c r="V6" i="5"/>
  <c r="U6" i="5"/>
  <c r="T6" i="5"/>
  <c r="S6" i="5"/>
  <c r="R6" i="5"/>
  <c r="Q6" i="5"/>
  <c r="AU10" i="4" s="1"/>
  <c r="P6" i="5"/>
  <c r="B10" i="4" s="1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E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CN12" i="4"/>
  <c r="AU12" i="4"/>
  <c r="B12" i="4"/>
  <c r="LP10" i="4"/>
  <c r="JW10" i="4"/>
  <c r="ID10" i="4"/>
  <c r="FZ10" i="4"/>
  <c r="EG10" i="4"/>
  <c r="CN10" i="4"/>
  <c r="LP8" i="4"/>
  <c r="JW8" i="4"/>
  <c r="ID8" i="4"/>
  <c r="FZ8" i="4"/>
  <c r="EG8" i="4"/>
  <c r="CN8" i="4"/>
  <c r="AU8" i="4"/>
  <c r="B6" i="4"/>
  <c r="FL54" i="4" l="1"/>
  <c r="HM78" i="4"/>
  <c r="CS78" i="4"/>
  <c r="BX54" i="4"/>
  <c r="BX32" i="4"/>
  <c r="MN54" i="4"/>
  <c r="MH78" i="4"/>
  <c r="FL32" i="4"/>
  <c r="MN32" i="4"/>
  <c r="IZ54" i="4"/>
  <c r="IZ32" i="4"/>
  <c r="C11" i="5"/>
  <c r="D11" i="5"/>
  <c r="E11" i="5"/>
  <c r="B11" i="5"/>
  <c r="DS32" i="4" l="1"/>
  <c r="AN78" i="4"/>
  <c r="AE32" i="4"/>
  <c r="KU54" i="4"/>
  <c r="KU32" i="4"/>
  <c r="FH78" i="4"/>
  <c r="DS54" i="4"/>
  <c r="KC78" i="4"/>
  <c r="HG54" i="4"/>
  <c r="HG32" i="4"/>
  <c r="AE54" i="4"/>
  <c r="JJ78" i="4"/>
  <c r="U78" i="4"/>
  <c r="P54" i="4"/>
  <c r="P32" i="4"/>
  <c r="KF54" i="4"/>
  <c r="KF32" i="4"/>
  <c r="GR54" i="4"/>
  <c r="GR32" i="4"/>
  <c r="EO78" i="4"/>
  <c r="DD54" i="4"/>
  <c r="DD32" i="4"/>
  <c r="GT78" i="4"/>
  <c r="EW54" i="4"/>
  <c r="EW32" i="4"/>
  <c r="BI54" i="4"/>
  <c r="BI32" i="4"/>
  <c r="LY54" i="4"/>
  <c r="LY32" i="4"/>
  <c r="IK54" i="4"/>
  <c r="BZ78" i="4"/>
  <c r="LO78" i="4"/>
  <c r="IK32" i="4"/>
  <c r="LJ32" i="4"/>
  <c r="KV78" i="4"/>
  <c r="HV54" i="4"/>
  <c r="HV32" i="4"/>
  <c r="EH54" i="4"/>
  <c r="EH32" i="4"/>
  <c r="BG78" i="4"/>
  <c r="AT32" i="4"/>
  <c r="GA78" i="4"/>
  <c r="AT54" i="4"/>
  <c r="LJ54" i="4"/>
</calcChain>
</file>

<file path=xl/sharedStrings.xml><?xml version="1.0" encoding="utf-8"?>
<sst xmlns="http://schemas.openxmlformats.org/spreadsheetml/2006/main" count="327" uniqueCount="179">
  <si>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</si>
  <si>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</si>
  <si>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</si>
  <si>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</si>
  <si>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</si>
  <si>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</si>
  <si>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</si>
  <si>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</si>
  <si>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</si>
  <si>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</si>
  <si>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</si>
  <si>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</si>
  <si>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</si>
  <si>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</si>
  <si>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</si>
  <si>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</si>
  <si>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</si>
  <si>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</si>
  <si>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</si>
  <si>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</si>
  <si>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</si>
  <si>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</si>
  <si>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</si>
  <si>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</si>
  <si>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</si>
  <si>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</si>
  <si>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</si>
  <si>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</si>
  <si>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</si>
  <si>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</si>
  <si>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</si>
  <si>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</si>
  <si>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</si>
  <si>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</si>
  <si>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</si>
  <si>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</si>
  <si>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</si>
  <si>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</si>
  <si>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</si>
  <si>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</si>
  <si>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</si>
  <si>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</si>
  <si>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</si>
  <si>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</si>
  <si>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</si>
  <si>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</si>
  <si>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</si>
  <si>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</si>
  <si>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</si>
  <si>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</si>
  <si>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</si>
  <si>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</si>
  <si>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</si>
  <si>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</si>
  <si>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</si>
  <si>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</si>
  <si>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</si>
  <si>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</si>
  <si>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</si>
  <si>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</si>
  <si>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</si>
  <si>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</si>
  <si>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</si>
  <si>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</si>
  <si>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</si>
  <si>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</si>
  <si>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</si>
  <si>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</si>
  <si>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</si>
  <si>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</si>
  <si>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</si>
  <si>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</si>
  <si>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</si>
  <si>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</si>
  <si>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</si>
  <si>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</si>
  <si>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</si>
  <si>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</si>
  <si>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</si>
  <si>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</si>
  <si>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</si>
  <si>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</si>
  <si>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</si>
  <si>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</si>
  <si>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</si>
  <si>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</si>
  <si>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</si>
  <si>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</si>
  <si>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</si>
  <si>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</si>
  <si>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</si>
  <si>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</si>
  <si>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</si>
  <si>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</si>
  <si>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</si>
  <si>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</si>
  <si>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</si>
  <si>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</si>
  <si>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</si>
  <si>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</si>
  <si>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</si>
  <si>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</si>
  <si>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</si>
  <si>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</si>
  <si>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</si>
  <si>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</si>
  <si>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</si>
  <si>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</si>
  <si>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</si>
  <si>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</si>
  <si>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</si>
  <si>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</si>
  <si>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</si>
  <si>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</si>
  <si>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</si>
  <si>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</si>
  <si>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</si>
  <si>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</si>
  <si>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</si>
  <si>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</si>
  <si>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</si>
  <si>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</si>
  <si>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</si>
  <si>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</si>
  <si>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</si>
  <si>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</si>
  <si>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</si>
  <si>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</si>
  <si>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</si>
  <si>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</si>
  <si>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</si>
  <si>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</si>
  <si>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</si>
  <si>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</si>
  <si>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</si>
  <si>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</si>
  <si>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</si>
  <si>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</si>
  <si>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</si>
  <si>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</si>
  <si>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</si>
  <si>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</si>
  <si>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</si>
  <si>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</si>
  <si>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</si>
  <si>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</si>
  <si>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</si>
  <si>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</si>
  <si>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</si>
  <si>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</si>
  <si>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</si>
  <si>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</si>
  <si>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</si>
  <si>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</si>
  <si>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</si>
  <si>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</si>
  <si>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</si>
  <si>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北海道</t>
  </si>
  <si>
    <t>せたな町</t>
  </si>
  <si>
    <t>せたな町立国保病院（病院事業分）</t>
  </si>
  <si>
    <t>当然財務</t>
  </si>
  <si>
    <t>病院事業</t>
  </si>
  <si>
    <t>一般病院</t>
  </si>
  <si>
    <t>50床以上～100床未満</t>
  </si>
  <si>
    <t>非設置</t>
  </si>
  <si>
    <t>直営</t>
  </si>
  <si>
    <t>ド 訓</t>
  </si>
  <si>
    <t>救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</si>
  <si>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</si>
  <si>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</si>
  <si>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</si>
  <si>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</si>
  <si>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</si>
  <si>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</si>
  <si>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</si>
  <si>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・一次医療の提供
・民間医療機関との連携
・二次、三次医療機関との連携
・救急告示病院
　（24時間365日救急患者の受け入れ）
・新型コロナウイルスに対応する発熱外来や病床
　の確保</t>
    <phoneticPr fontId="5"/>
  </si>
  <si>
    <t>・経常収支の黒字については、国からの交付金や
　一般会計繰入金を含めた数値であることから、
　引き続き経営改善に取り組んでいく必要があり
　ます。
・病床機能については、地域包括ケア病床へ転換
  した結果、入院単価は上昇していますが、新型
　コロナが大きく影響し、病床利用率は過去最低
　の水準にまで落ち込んでいます。　
・地域の人口減や新型コロナウイルスの影響もあ
　り、患者数は減少傾向にあることから、経営改
　善に向けて、経営強化プランの策定をすすめて
　いるところです。</t>
    <rPh sb="106" eb="108">
      <t>タンカ</t>
    </rPh>
    <rPh sb="109" eb="111">
      <t>ジョウショウ</t>
    </rPh>
    <rPh sb="118" eb="120">
      <t>シンガタ</t>
    </rPh>
    <rPh sb="126" eb="127">
      <t>オオ</t>
    </rPh>
    <rPh sb="129" eb="131">
      <t>エイキョウ</t>
    </rPh>
    <rPh sb="133" eb="135">
      <t>ビョウショウ</t>
    </rPh>
    <rPh sb="141" eb="143">
      <t>サイテイ</t>
    </rPh>
    <rPh sb="146" eb="148">
      <t>スイジュン</t>
    </rPh>
    <rPh sb="151" eb="152">
      <t>オ</t>
    </rPh>
    <rPh sb="153" eb="154">
      <t>コ</t>
    </rPh>
    <rPh sb="163" eb="165">
      <t>チイキ</t>
    </rPh>
    <rPh sb="166" eb="169">
      <t>ジンコウゲン</t>
    </rPh>
    <rPh sb="204" eb="206">
      <t>ケイエイ</t>
    </rPh>
    <rPh sb="211" eb="212">
      <t>ム</t>
    </rPh>
    <rPh sb="215" eb="217">
      <t>ケイエイ</t>
    </rPh>
    <rPh sb="217" eb="219">
      <t>キョウカ</t>
    </rPh>
    <rPh sb="223" eb="225">
      <t>サクテイ</t>
    </rPh>
    <phoneticPr fontId="5"/>
  </si>
  <si>
    <t>・有形固定資産減価償却率の増加傾向については
　建築から48年目を迎える町立国保病院本体施設
　が主な要因となっており、当該施設については
　療養環境や防災機能の面から建替えの検討が必
　要となっています。このため、建替えに向けた
　基本構想・基本計画の策定をすすめています。
・器械備品については、国や道の補助制度を活用
　しながら、更新を図っていますが、過度な設備
　投資は経営の悪化に繋がることから、計画的な
　医療機器の更新に努めています。</t>
    <phoneticPr fontId="5"/>
  </si>
  <si>
    <t>・経営比較分析表については、せたな町立国保病
　院のほか、瀬棚診療所と大成診療所を加えた１
　病院２診療所の経営比較分析表となっていま
　す。
・人口減少に加え新型コロナの影響に伴う患者数
　の減少や、医療スタッフの確保、一般会計から
　の繰入れが困難になっていく背景に加え、老朽
　化したせたな町立国保病院の建替えに関する検
　討など、課題は山積していますが、継続して安
　定した地域医療を提供していくためには、健全
　な病院運営が不可欠であることから、引き続
　き、経営の効率化や改善に取り組んでいきま
　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</si>
</sst>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0" borderId="6" xfId="0" applyBorder="1">
      <alignment vertical="center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51.2</c:v>
                </c:pt>
                <c:pt idx="1">
                  <c:v>30.5</c:v>
                </c:pt>
                <c:pt idx="2">
                  <c:v>32.1</c:v>
                </c:pt>
                <c:pt idx="3">
                  <c:v>51.8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C1-4FA0-B0C9-0C194B9D7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67.900000000000006</c:v>
                </c:pt>
                <c:pt idx="1">
                  <c:v>66.900000000000006</c:v>
                </c:pt>
                <c:pt idx="2">
                  <c:v>66.099999999999994</c:v>
                </c:pt>
                <c:pt idx="3">
                  <c:v>62.3</c:v>
                </c:pt>
                <c:pt idx="4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1-4FA0-B0C9-0C194B9D7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1.2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D6-40F1-BCA1-FC14E576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114.4</c:v>
                </c:pt>
                <c:pt idx="1">
                  <c:v>117</c:v>
                </c:pt>
                <c:pt idx="2">
                  <c:v>118.8</c:v>
                </c:pt>
                <c:pt idx="3">
                  <c:v>136</c:v>
                </c:pt>
                <c:pt idx="4">
                  <c:v>131.30000000000001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6-40F1-BCA1-FC14E5764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63.5</c:v>
                </c:pt>
                <c:pt idx="2">
                  <c:v>64.400000000000006</c:v>
                </c:pt>
                <c:pt idx="3">
                  <c:v>79.099999999999994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6-4364-BA1E-9674B9786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78.099999999999994</c:v>
                </c:pt>
                <c:pt idx="1">
                  <c:v>77</c:v>
                </c:pt>
                <c:pt idx="2">
                  <c:v>77.099999999999994</c:v>
                </c:pt>
                <c:pt idx="3">
                  <c:v>73.8</c:v>
                </c:pt>
                <c:pt idx="4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06-4364-BA1E-9674B9786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101.2</c:v>
                </c:pt>
                <c:pt idx="1">
                  <c:v>101.9</c:v>
                </c:pt>
                <c:pt idx="2">
                  <c:v>101.3</c:v>
                </c:pt>
                <c:pt idx="3">
                  <c:v>104.2</c:v>
                </c:pt>
                <c:pt idx="4">
                  <c:v>106.7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C-4127-AF19-9885AFA13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98.2</c:v>
                </c:pt>
                <c:pt idx="1">
                  <c:v>97.5</c:v>
                </c:pt>
                <c:pt idx="2">
                  <c:v>97.7</c:v>
                </c:pt>
                <c:pt idx="3">
                  <c:v>100.7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C-4127-AF19-9885AFA13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60.8</c:v>
                </c:pt>
                <c:pt idx="1">
                  <c:v>61.5</c:v>
                </c:pt>
                <c:pt idx="2">
                  <c:v>63.1</c:v>
                </c:pt>
                <c:pt idx="3">
                  <c:v>65.3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7-47FC-8F5B-4270274B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53.8</c:v>
                </c:pt>
                <c:pt idx="1">
                  <c:v>56.1</c:v>
                </c:pt>
                <c:pt idx="2">
                  <c:v>56.4</c:v>
                </c:pt>
                <c:pt idx="3">
                  <c:v>56.9</c:v>
                </c:pt>
                <c:pt idx="4">
                  <c:v>58.3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7-47FC-8F5B-4270274B0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75.099999999999994</c:v>
                </c:pt>
                <c:pt idx="1">
                  <c:v>70</c:v>
                </c:pt>
                <c:pt idx="2">
                  <c:v>72.599999999999994</c:v>
                </c:pt>
                <c:pt idx="3">
                  <c:v>74.8</c:v>
                </c:pt>
                <c:pt idx="4">
                  <c:v>75.099999999999994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67-42B2-BCF0-0B6B2AB05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71</c:v>
                </c:pt>
                <c:pt idx="1">
                  <c:v>73.2</c:v>
                </c:pt>
                <c:pt idx="2">
                  <c:v>73.400000000000006</c:v>
                </c:pt>
                <c:pt idx="3">
                  <c:v>72.5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67-42B2-BCF0-0B6B2AB05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25051000</c:v>
                </c:pt>
                <c:pt idx="1">
                  <c:v>25743351</c:v>
                </c:pt>
                <c:pt idx="2">
                  <c:v>25160186</c:v>
                </c:pt>
                <c:pt idx="3">
                  <c:v>40623700</c:v>
                </c:pt>
                <c:pt idx="4">
                  <c:v>40876467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1C-477F-A86D-E7A5BC1C5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38480542</c:v>
                </c:pt>
                <c:pt idx="1">
                  <c:v>38744035</c:v>
                </c:pt>
                <c:pt idx="2">
                  <c:v>40117620</c:v>
                </c:pt>
                <c:pt idx="3">
                  <c:v>42330999</c:v>
                </c:pt>
                <c:pt idx="4">
                  <c:v>43068047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1C-477F-A86D-E7A5BC1C5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17.5</c:v>
                </c:pt>
                <c:pt idx="2">
                  <c:v>18.3</c:v>
                </c:pt>
                <c:pt idx="3">
                  <c:v>13.9</c:v>
                </c:pt>
                <c:pt idx="4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4-405C-AC05-F47722A48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</c:v>
                </c:pt>
                <c:pt idx="1">
                  <c:v>16.5</c:v>
                </c:pt>
                <c:pt idx="2">
                  <c:v>16</c:v>
                </c:pt>
                <c:pt idx="3">
                  <c:v>15.7</c:v>
                </c:pt>
                <c:pt idx="4">
                  <c:v>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4-405C-AC05-F47722A48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100.4</c:v>
                </c:pt>
                <c:pt idx="2">
                  <c:v>92.5</c:v>
                </c:pt>
                <c:pt idx="3">
                  <c:v>74.900000000000006</c:v>
                </c:pt>
                <c:pt idx="4">
                  <c:v>96.6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4-455E-82AC-1C246CFB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70.3</c:v>
                </c:pt>
                <c:pt idx="1">
                  <c:v>71.099999999999994</c:v>
                </c:pt>
                <c:pt idx="2">
                  <c:v>72</c:v>
                </c:pt>
                <c:pt idx="3">
                  <c:v>77.7</c:v>
                </c:pt>
                <c:pt idx="4">
                  <c:v>75.7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D4-455E-82AC-1C246CFBB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7648</c:v>
                </c:pt>
                <c:pt idx="1">
                  <c:v>7590</c:v>
                </c:pt>
                <c:pt idx="2">
                  <c:v>7857</c:v>
                </c:pt>
                <c:pt idx="3">
                  <c:v>8429</c:v>
                </c:pt>
                <c:pt idx="4">
                  <c:v>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C-4D71-A5A4-33C534CD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8852</c:v>
                </c:pt>
                <c:pt idx="1">
                  <c:v>9060</c:v>
                </c:pt>
                <c:pt idx="2">
                  <c:v>9135</c:v>
                </c:pt>
                <c:pt idx="3">
                  <c:v>9509</c:v>
                </c:pt>
                <c:pt idx="4">
                  <c:v>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C-4D71-A5A4-33C534CD2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23661</c:v>
                </c:pt>
                <c:pt idx="1">
                  <c:v>26977</c:v>
                </c:pt>
                <c:pt idx="2">
                  <c:v>27351</c:v>
                </c:pt>
                <c:pt idx="3">
                  <c:v>29410</c:v>
                </c:pt>
                <c:pt idx="4">
                  <c:v>33200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A-43BD-ACC2-1384A0709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25249</c:v>
                </c:pt>
                <c:pt idx="1">
                  <c:v>25711</c:v>
                </c:pt>
                <c:pt idx="2">
                  <c:v>26415</c:v>
                </c:pt>
                <c:pt idx="3">
                  <c:v>27227</c:v>
                </c:pt>
                <c:pt idx="4">
                  <c:v>28176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A-43BD-ACC2-1384A0709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【49,765,843】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【59,287】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GL1" zoomScaleNormal="100" zoomScaleSheetLayoutView="70" workbookViewId="0">
      <selection activeCell="NY77" sqref="NY7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北海道せたな町　せたな町立国保病院（病院事業分）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35" t="s">
        <v>1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7"/>
      <c r="AU7" s="135" t="s">
        <v>2</v>
      </c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7"/>
      <c r="CN7" s="135" t="s">
        <v>3</v>
      </c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36"/>
      <c r="DD7" s="136"/>
      <c r="DE7" s="136"/>
      <c r="DF7" s="136"/>
      <c r="DG7" s="136"/>
      <c r="DH7" s="136"/>
      <c r="DI7" s="136"/>
      <c r="DJ7" s="136"/>
      <c r="DK7" s="136"/>
      <c r="DL7" s="136"/>
      <c r="DM7" s="136"/>
      <c r="DN7" s="136"/>
      <c r="DO7" s="136"/>
      <c r="DP7" s="136"/>
      <c r="DQ7" s="136"/>
      <c r="DR7" s="136"/>
      <c r="DS7" s="136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7"/>
      <c r="EG7" s="135" t="s">
        <v>4</v>
      </c>
      <c r="EH7" s="136"/>
      <c r="EI7" s="136"/>
      <c r="EJ7" s="136"/>
      <c r="EK7" s="136"/>
      <c r="EL7" s="136"/>
      <c r="EM7" s="136"/>
      <c r="EN7" s="136"/>
      <c r="EO7" s="136"/>
      <c r="EP7" s="136"/>
      <c r="EQ7" s="136"/>
      <c r="ER7" s="136"/>
      <c r="ES7" s="136"/>
      <c r="ET7" s="136"/>
      <c r="EU7" s="136"/>
      <c r="EV7" s="136"/>
      <c r="EW7" s="136"/>
      <c r="EX7" s="136"/>
      <c r="EY7" s="136"/>
      <c r="EZ7" s="136"/>
      <c r="FA7" s="136"/>
      <c r="FB7" s="136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7"/>
      <c r="FZ7" s="135" t="s">
        <v>5</v>
      </c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6"/>
      <c r="HB7" s="136"/>
      <c r="HC7" s="136"/>
      <c r="HD7" s="136"/>
      <c r="HE7" s="136"/>
      <c r="HF7" s="136"/>
      <c r="HG7" s="136"/>
      <c r="HH7" s="136"/>
      <c r="HI7" s="136"/>
      <c r="HJ7" s="136"/>
      <c r="HK7" s="136"/>
      <c r="HL7" s="136"/>
      <c r="HM7" s="136"/>
      <c r="HN7" s="136"/>
      <c r="HO7" s="136"/>
      <c r="HP7" s="136"/>
      <c r="HQ7" s="136"/>
      <c r="HR7" s="137"/>
      <c r="ID7" s="135" t="s">
        <v>6</v>
      </c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6"/>
      <c r="JT7" s="136"/>
      <c r="JU7" s="136"/>
      <c r="JV7" s="137"/>
      <c r="JW7" s="135" t="s">
        <v>7</v>
      </c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/>
      <c r="LK7" s="136"/>
      <c r="LL7" s="136"/>
      <c r="LM7" s="136"/>
      <c r="LN7" s="136"/>
      <c r="LO7" s="137"/>
      <c r="LP7" s="135" t="s">
        <v>8</v>
      </c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136"/>
      <c r="ND7" s="136"/>
      <c r="NE7" s="136"/>
      <c r="NF7" s="136"/>
      <c r="NG7" s="136"/>
      <c r="NH7" s="137"/>
      <c r="NI7" s="3"/>
      <c r="NJ7" s="146" t="s">
        <v>9</v>
      </c>
      <c r="NK7" s="147"/>
      <c r="NL7" s="147"/>
      <c r="NM7" s="147"/>
      <c r="NN7" s="147"/>
      <c r="NO7" s="147"/>
      <c r="NP7" s="147"/>
      <c r="NQ7" s="147"/>
      <c r="NR7" s="147"/>
      <c r="NS7" s="147"/>
      <c r="NT7" s="147"/>
      <c r="NU7" s="147"/>
      <c r="NV7" s="147"/>
      <c r="NW7" s="148"/>
      <c r="NX7" s="3"/>
    </row>
    <row r="8" spans="1:388" ht="18.75" customHeight="1">
      <c r="A8" s="2"/>
      <c r="B8" s="130" t="str">
        <f>データ!K6</f>
        <v>当然財務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2"/>
      <c r="AU8" s="130" t="str">
        <f>データ!L6</f>
        <v>病院事業</v>
      </c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2"/>
      <c r="CN8" s="130" t="str">
        <f>データ!M6</f>
        <v>一般病院</v>
      </c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2"/>
      <c r="EG8" s="130" t="str">
        <f>データ!N6</f>
        <v>50床以上～100床未満</v>
      </c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2"/>
      <c r="FZ8" s="130" t="str">
        <f>データ!O7</f>
        <v>非設置</v>
      </c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2"/>
      <c r="ID8" s="119">
        <f>データ!Z6</f>
        <v>60</v>
      </c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  <c r="IQ8" s="120"/>
      <c r="IR8" s="120"/>
      <c r="IS8" s="120"/>
      <c r="IT8" s="120"/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1"/>
      <c r="JW8" s="119" t="str">
        <f>データ!AA6</f>
        <v>-</v>
      </c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/>
      <c r="LP8" s="119" t="str">
        <f>データ!AB6</f>
        <v>-</v>
      </c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121"/>
      <c r="NI8" s="3"/>
      <c r="NJ8" s="149" t="s">
        <v>10</v>
      </c>
      <c r="NK8" s="150"/>
      <c r="NL8" s="142" t="s">
        <v>11</v>
      </c>
      <c r="NM8" s="142"/>
      <c r="NN8" s="142"/>
      <c r="NO8" s="142"/>
      <c r="NP8" s="142"/>
      <c r="NQ8" s="142"/>
      <c r="NR8" s="142"/>
      <c r="NS8" s="142"/>
      <c r="NT8" s="142"/>
      <c r="NU8" s="142"/>
      <c r="NV8" s="142"/>
      <c r="NW8" s="143"/>
      <c r="NX8" s="3"/>
    </row>
    <row r="9" spans="1:388" ht="18.75" customHeight="1">
      <c r="A9" s="2"/>
      <c r="B9" s="135" t="s">
        <v>12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7"/>
      <c r="AU9" s="135" t="s">
        <v>13</v>
      </c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7"/>
      <c r="CN9" s="135" t="s">
        <v>14</v>
      </c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7"/>
      <c r="EG9" s="135" t="s">
        <v>15</v>
      </c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7"/>
      <c r="FZ9" s="135" t="s">
        <v>16</v>
      </c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7"/>
      <c r="ID9" s="135" t="s">
        <v>17</v>
      </c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/>
      <c r="JR9" s="136"/>
      <c r="JS9" s="136"/>
      <c r="JT9" s="136"/>
      <c r="JU9" s="136"/>
      <c r="JV9" s="137"/>
      <c r="JW9" s="135" t="s">
        <v>18</v>
      </c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/>
      <c r="LK9" s="136"/>
      <c r="LL9" s="136"/>
      <c r="LM9" s="136"/>
      <c r="LN9" s="136"/>
      <c r="LO9" s="137"/>
      <c r="LP9" s="135" t="s">
        <v>19</v>
      </c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136"/>
      <c r="ND9" s="136"/>
      <c r="NE9" s="136"/>
      <c r="NF9" s="136"/>
      <c r="NG9" s="136"/>
      <c r="NH9" s="137"/>
      <c r="NI9" s="3"/>
      <c r="NJ9" s="144" t="s">
        <v>20</v>
      </c>
      <c r="NK9" s="145"/>
      <c r="NL9" s="138" t="s">
        <v>21</v>
      </c>
      <c r="NM9" s="138"/>
      <c r="NN9" s="138"/>
      <c r="NO9" s="138"/>
      <c r="NP9" s="138"/>
      <c r="NQ9" s="138"/>
      <c r="NR9" s="138"/>
      <c r="NS9" s="138"/>
      <c r="NT9" s="138"/>
      <c r="NU9" s="138"/>
      <c r="NV9" s="138"/>
      <c r="NW9" s="139"/>
      <c r="NX9" s="3"/>
    </row>
    <row r="10" spans="1:388" ht="18.75" customHeight="1">
      <c r="A10" s="2"/>
      <c r="B10" s="130" t="str">
        <f>データ!P6</f>
        <v>直営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2"/>
      <c r="AU10" s="119">
        <f>データ!Q6</f>
        <v>8</v>
      </c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1"/>
      <c r="CN10" s="130" t="str">
        <f>データ!R6</f>
        <v>-</v>
      </c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2"/>
      <c r="EG10" s="130" t="str">
        <f>データ!S6</f>
        <v>ド 訓</v>
      </c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2"/>
      <c r="FZ10" s="130" t="str">
        <f>データ!T6</f>
        <v>救</v>
      </c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2"/>
      <c r="ID10" s="119" t="str">
        <f>データ!AC6</f>
        <v>-</v>
      </c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/>
      <c r="JW10" s="119" t="str">
        <f>データ!AD6</f>
        <v>-</v>
      </c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21"/>
      <c r="LP10" s="119">
        <f>データ!AE6</f>
        <v>60</v>
      </c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1"/>
      <c r="NI10" s="2"/>
      <c r="NJ10" s="140" t="s">
        <v>22</v>
      </c>
      <c r="NK10" s="141"/>
      <c r="NL10" s="133" t="s">
        <v>23</v>
      </c>
      <c r="NM10" s="133"/>
      <c r="NN10" s="133"/>
      <c r="NO10" s="133"/>
      <c r="NP10" s="133"/>
      <c r="NQ10" s="133"/>
      <c r="NR10" s="133"/>
      <c r="NS10" s="133"/>
      <c r="NT10" s="133"/>
      <c r="NU10" s="133"/>
      <c r="NV10" s="133"/>
      <c r="NW10" s="134"/>
      <c r="NX10" s="3"/>
    </row>
    <row r="11" spans="1:388" ht="18.75" customHeight="1">
      <c r="A11" s="2"/>
      <c r="B11" s="135" t="s">
        <v>24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7"/>
      <c r="AU11" s="135" t="s">
        <v>25</v>
      </c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7"/>
      <c r="CN11" s="135" t="s">
        <v>26</v>
      </c>
      <c r="CO11" s="136"/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6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6"/>
      <c r="DT11" s="136"/>
      <c r="DU11" s="136"/>
      <c r="DV11" s="136"/>
      <c r="DW11" s="136"/>
      <c r="DX11" s="136"/>
      <c r="DY11" s="136"/>
      <c r="DZ11" s="136"/>
      <c r="EA11" s="136"/>
      <c r="EB11" s="136"/>
      <c r="EC11" s="136"/>
      <c r="ED11" s="136"/>
      <c r="EE11" s="136"/>
      <c r="EF11" s="137"/>
      <c r="EG11" s="135" t="s">
        <v>27</v>
      </c>
      <c r="EH11" s="136"/>
      <c r="EI11" s="136"/>
      <c r="EJ11" s="136"/>
      <c r="EK11" s="136"/>
      <c r="EL11" s="136"/>
      <c r="EM11" s="136"/>
      <c r="EN11" s="136"/>
      <c r="EO11" s="136"/>
      <c r="EP11" s="136"/>
      <c r="EQ11" s="136"/>
      <c r="ER11" s="136"/>
      <c r="ES11" s="136"/>
      <c r="ET11" s="136"/>
      <c r="EU11" s="136"/>
      <c r="EV11" s="136"/>
      <c r="EW11" s="136"/>
      <c r="EX11" s="136"/>
      <c r="EY11" s="136"/>
      <c r="EZ11" s="136"/>
      <c r="FA11" s="136"/>
      <c r="FB11" s="136"/>
      <c r="FC11" s="136"/>
      <c r="FD11" s="136"/>
      <c r="FE11" s="136"/>
      <c r="FF11" s="136"/>
      <c r="FG11" s="136"/>
      <c r="FH11" s="136"/>
      <c r="FI11" s="136"/>
      <c r="FJ11" s="136"/>
      <c r="FK11" s="136"/>
      <c r="FL11" s="136"/>
      <c r="FM11" s="136"/>
      <c r="FN11" s="136"/>
      <c r="FO11" s="136"/>
      <c r="FP11" s="136"/>
      <c r="FQ11" s="136"/>
      <c r="FR11" s="136"/>
      <c r="FS11" s="136"/>
      <c r="FT11" s="136"/>
      <c r="FU11" s="136"/>
      <c r="FV11" s="136"/>
      <c r="FW11" s="136"/>
      <c r="FX11" s="136"/>
      <c r="FY11" s="137"/>
      <c r="FZ11" s="135" t="s">
        <v>28</v>
      </c>
      <c r="GA11" s="136"/>
      <c r="GB11" s="136"/>
      <c r="GC11" s="136"/>
      <c r="GD11" s="136"/>
      <c r="GE11" s="136"/>
      <c r="GF11" s="136"/>
      <c r="GG11" s="136"/>
      <c r="GH11" s="136"/>
      <c r="GI11" s="136"/>
      <c r="GJ11" s="136"/>
      <c r="GK11" s="136"/>
      <c r="GL11" s="136"/>
      <c r="GM11" s="136"/>
      <c r="GN11" s="136"/>
      <c r="GO11" s="136"/>
      <c r="GP11" s="136"/>
      <c r="GQ11" s="136"/>
      <c r="GR11" s="136"/>
      <c r="GS11" s="136"/>
      <c r="GT11" s="136"/>
      <c r="GU11" s="136"/>
      <c r="GV11" s="136"/>
      <c r="GW11" s="136"/>
      <c r="GX11" s="136"/>
      <c r="GY11" s="136"/>
      <c r="GZ11" s="136"/>
      <c r="HA11" s="136"/>
      <c r="HB11" s="136"/>
      <c r="HC11" s="136"/>
      <c r="HD11" s="136"/>
      <c r="HE11" s="136"/>
      <c r="HF11" s="136"/>
      <c r="HG11" s="136"/>
      <c r="HH11" s="136"/>
      <c r="HI11" s="136"/>
      <c r="HJ11" s="136"/>
      <c r="HK11" s="136"/>
      <c r="HL11" s="136"/>
      <c r="HM11" s="136"/>
      <c r="HN11" s="136"/>
      <c r="HO11" s="136"/>
      <c r="HP11" s="136"/>
      <c r="HQ11" s="136"/>
      <c r="HR11" s="137"/>
      <c r="ID11" s="135" t="s">
        <v>29</v>
      </c>
      <c r="IE11" s="136"/>
      <c r="IF11" s="136"/>
      <c r="IG11" s="136"/>
      <c r="IH11" s="136"/>
      <c r="II11" s="136"/>
      <c r="IJ11" s="136"/>
      <c r="IK11" s="136"/>
      <c r="IL11" s="136"/>
      <c r="IM11" s="136"/>
      <c r="IN11" s="136"/>
      <c r="IO11" s="136"/>
      <c r="IP11" s="136"/>
      <c r="IQ11" s="136"/>
      <c r="IR11" s="136"/>
      <c r="IS11" s="136"/>
      <c r="IT11" s="136"/>
      <c r="IU11" s="136"/>
      <c r="IV11" s="136"/>
      <c r="IW11" s="136"/>
      <c r="IX11" s="136"/>
      <c r="IY11" s="136"/>
      <c r="IZ11" s="136"/>
      <c r="JA11" s="136"/>
      <c r="JB11" s="136"/>
      <c r="JC11" s="136"/>
      <c r="JD11" s="136"/>
      <c r="JE11" s="136"/>
      <c r="JF11" s="136"/>
      <c r="JG11" s="136"/>
      <c r="JH11" s="136"/>
      <c r="JI11" s="136"/>
      <c r="JJ11" s="136"/>
      <c r="JK11" s="136"/>
      <c r="JL11" s="136"/>
      <c r="JM11" s="136"/>
      <c r="JN11" s="136"/>
      <c r="JO11" s="136"/>
      <c r="JP11" s="136"/>
      <c r="JQ11" s="136"/>
      <c r="JR11" s="136"/>
      <c r="JS11" s="136"/>
      <c r="JT11" s="136"/>
      <c r="JU11" s="136"/>
      <c r="JV11" s="137"/>
      <c r="JW11" s="135" t="s">
        <v>30</v>
      </c>
      <c r="JX11" s="136"/>
      <c r="JY11" s="136"/>
      <c r="JZ11" s="136"/>
      <c r="KA11" s="136"/>
      <c r="KB11" s="136"/>
      <c r="KC11" s="136"/>
      <c r="KD11" s="136"/>
      <c r="KE11" s="136"/>
      <c r="KF11" s="136"/>
      <c r="KG11" s="136"/>
      <c r="KH11" s="136"/>
      <c r="KI11" s="136"/>
      <c r="KJ11" s="136"/>
      <c r="KK11" s="136"/>
      <c r="KL11" s="136"/>
      <c r="KM11" s="136"/>
      <c r="KN11" s="136"/>
      <c r="KO11" s="136"/>
      <c r="KP11" s="136"/>
      <c r="KQ11" s="136"/>
      <c r="KR11" s="136"/>
      <c r="KS11" s="136"/>
      <c r="KT11" s="136"/>
      <c r="KU11" s="136"/>
      <c r="KV11" s="136"/>
      <c r="KW11" s="136"/>
      <c r="KX11" s="136"/>
      <c r="KY11" s="136"/>
      <c r="KZ11" s="136"/>
      <c r="LA11" s="136"/>
      <c r="LB11" s="136"/>
      <c r="LC11" s="136"/>
      <c r="LD11" s="136"/>
      <c r="LE11" s="136"/>
      <c r="LF11" s="136"/>
      <c r="LG11" s="136"/>
      <c r="LH11" s="136"/>
      <c r="LI11" s="136"/>
      <c r="LJ11" s="136"/>
      <c r="LK11" s="136"/>
      <c r="LL11" s="136"/>
      <c r="LM11" s="136"/>
      <c r="LN11" s="136"/>
      <c r="LO11" s="137"/>
      <c r="LP11" s="135" t="s">
        <v>31</v>
      </c>
      <c r="LQ11" s="136"/>
      <c r="LR11" s="136"/>
      <c r="LS11" s="136"/>
      <c r="LT11" s="136"/>
      <c r="LU11" s="136"/>
      <c r="LV11" s="136"/>
      <c r="LW11" s="136"/>
      <c r="LX11" s="136"/>
      <c r="LY11" s="136"/>
      <c r="LZ11" s="136"/>
      <c r="MA11" s="136"/>
      <c r="MB11" s="136"/>
      <c r="MC11" s="136"/>
      <c r="MD11" s="136"/>
      <c r="ME11" s="136"/>
      <c r="MF11" s="136"/>
      <c r="MG11" s="136"/>
      <c r="MH11" s="136"/>
      <c r="MI11" s="136"/>
      <c r="MJ11" s="136"/>
      <c r="MK11" s="136"/>
      <c r="ML11" s="136"/>
      <c r="MM11" s="136"/>
      <c r="MN11" s="136"/>
      <c r="MO11" s="136"/>
      <c r="MP11" s="136"/>
      <c r="MQ11" s="136"/>
      <c r="MR11" s="136"/>
      <c r="MS11" s="136"/>
      <c r="MT11" s="136"/>
      <c r="MU11" s="136"/>
      <c r="MV11" s="136"/>
      <c r="MW11" s="136"/>
      <c r="MX11" s="136"/>
      <c r="MY11" s="136"/>
      <c r="MZ11" s="136"/>
      <c r="NA11" s="136"/>
      <c r="NB11" s="136"/>
      <c r="NC11" s="136"/>
      <c r="ND11" s="136"/>
      <c r="NE11" s="136"/>
      <c r="NF11" s="136"/>
      <c r="NG11" s="136"/>
      <c r="NH11" s="137"/>
      <c r="NI11" s="6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9">
        <f>データ!U6</f>
        <v>7368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1"/>
      <c r="AU12" s="119">
        <f>データ!V6</f>
        <v>4331</v>
      </c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1"/>
      <c r="CN12" s="130" t="str">
        <f>データ!W6</f>
        <v>第２種該当</v>
      </c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2"/>
      <c r="EG12" s="130" t="str">
        <f>データ!X6</f>
        <v>-</v>
      </c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2"/>
      <c r="FZ12" s="130" t="str">
        <f>データ!Y6</f>
        <v>１０：１</v>
      </c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2"/>
      <c r="ID12" s="119">
        <f>データ!AF6</f>
        <v>45</v>
      </c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  <c r="IV12" s="120"/>
      <c r="IW12" s="120"/>
      <c r="IX12" s="120"/>
      <c r="IY12" s="120"/>
      <c r="IZ12" s="120"/>
      <c r="JA12" s="120"/>
      <c r="JB12" s="120"/>
      <c r="JC12" s="120"/>
      <c r="JD12" s="120"/>
      <c r="JE12" s="120"/>
      <c r="JF12" s="120"/>
      <c r="JG12" s="120"/>
      <c r="JH12" s="120"/>
      <c r="JI12" s="120"/>
      <c r="JJ12" s="120"/>
      <c r="JK12" s="120"/>
      <c r="JL12" s="120"/>
      <c r="JM12" s="120"/>
      <c r="JN12" s="120"/>
      <c r="JO12" s="120"/>
      <c r="JP12" s="120"/>
      <c r="JQ12" s="120"/>
      <c r="JR12" s="120"/>
      <c r="JS12" s="120"/>
      <c r="JT12" s="120"/>
      <c r="JU12" s="120"/>
      <c r="JV12" s="121"/>
      <c r="JW12" s="119" t="str">
        <f>データ!AG6</f>
        <v>-</v>
      </c>
      <c r="JX12" s="120"/>
      <c r="JY12" s="120"/>
      <c r="JZ12" s="120"/>
      <c r="KA12" s="120"/>
      <c r="KB12" s="120"/>
      <c r="KC12" s="120"/>
      <c r="KD12" s="120"/>
      <c r="KE12" s="120"/>
      <c r="KF12" s="120"/>
      <c r="KG12" s="120"/>
      <c r="KH12" s="120"/>
      <c r="KI12" s="120"/>
      <c r="KJ12" s="120"/>
      <c r="KK12" s="120"/>
      <c r="KL12" s="120"/>
      <c r="KM12" s="120"/>
      <c r="KN12" s="120"/>
      <c r="KO12" s="120"/>
      <c r="KP12" s="120"/>
      <c r="KQ12" s="120"/>
      <c r="KR12" s="120"/>
      <c r="KS12" s="120"/>
      <c r="KT12" s="120"/>
      <c r="KU12" s="120"/>
      <c r="KV12" s="120"/>
      <c r="KW12" s="120"/>
      <c r="KX12" s="120"/>
      <c r="KY12" s="120"/>
      <c r="KZ12" s="120"/>
      <c r="LA12" s="120"/>
      <c r="LB12" s="120"/>
      <c r="LC12" s="120"/>
      <c r="LD12" s="120"/>
      <c r="LE12" s="120"/>
      <c r="LF12" s="120"/>
      <c r="LG12" s="120"/>
      <c r="LH12" s="120"/>
      <c r="LI12" s="120"/>
      <c r="LJ12" s="120"/>
      <c r="LK12" s="120"/>
      <c r="LL12" s="120"/>
      <c r="LM12" s="120"/>
      <c r="LN12" s="120"/>
      <c r="LO12" s="121"/>
      <c r="LP12" s="119">
        <f>データ!AH6</f>
        <v>45</v>
      </c>
      <c r="LQ12" s="120"/>
      <c r="LR12" s="120"/>
      <c r="LS12" s="120"/>
      <c r="LT12" s="120"/>
      <c r="LU12" s="120"/>
      <c r="LV12" s="120"/>
      <c r="LW12" s="120"/>
      <c r="LX12" s="120"/>
      <c r="LY12" s="120"/>
      <c r="LZ12" s="120"/>
      <c r="MA12" s="120"/>
      <c r="MB12" s="120"/>
      <c r="MC12" s="120"/>
      <c r="MD12" s="120"/>
      <c r="ME12" s="120"/>
      <c r="MF12" s="120"/>
      <c r="MG12" s="120"/>
      <c r="MH12" s="120"/>
      <c r="MI12" s="120"/>
      <c r="MJ12" s="120"/>
      <c r="MK12" s="120"/>
      <c r="ML12" s="120"/>
      <c r="MM12" s="120"/>
      <c r="MN12" s="120"/>
      <c r="MO12" s="120"/>
      <c r="MP12" s="120"/>
      <c r="MQ12" s="120"/>
      <c r="MR12" s="120"/>
      <c r="MS12" s="120"/>
      <c r="MT12" s="120"/>
      <c r="MU12" s="120"/>
      <c r="MV12" s="120"/>
      <c r="MW12" s="120"/>
      <c r="MX12" s="120"/>
      <c r="MY12" s="120"/>
      <c r="MZ12" s="120"/>
      <c r="NA12" s="120"/>
      <c r="NB12" s="120"/>
      <c r="NC12" s="120"/>
      <c r="ND12" s="120"/>
      <c r="NE12" s="120"/>
      <c r="NF12" s="120"/>
      <c r="NG12" s="120"/>
      <c r="NH12" s="121"/>
      <c r="NI12" s="6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22" t="s">
        <v>32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  <c r="JC13" s="122"/>
      <c r="JD13" s="122"/>
      <c r="JE13" s="122"/>
      <c r="JF13" s="122"/>
      <c r="JG13" s="122"/>
      <c r="JH13" s="122"/>
      <c r="JI13" s="122"/>
      <c r="JJ13" s="122"/>
      <c r="JK13" s="122"/>
      <c r="JL13" s="122"/>
      <c r="JM13" s="122"/>
      <c r="JN13" s="122"/>
      <c r="JO13" s="122"/>
      <c r="JP13" s="122"/>
      <c r="JQ13" s="122"/>
      <c r="JR13" s="122"/>
      <c r="JS13" s="122"/>
      <c r="JT13" s="122"/>
      <c r="JU13" s="122"/>
      <c r="JV13" s="122"/>
      <c r="JW13" s="122"/>
      <c r="JX13" s="122"/>
      <c r="JY13" s="122"/>
      <c r="JZ13" s="122"/>
      <c r="KA13" s="122"/>
      <c r="KB13" s="122"/>
      <c r="KC13" s="122"/>
      <c r="KD13" s="122"/>
      <c r="KE13" s="122"/>
      <c r="KF13" s="122"/>
      <c r="KG13" s="122"/>
      <c r="KH13" s="122"/>
      <c r="KI13" s="122"/>
      <c r="KJ13" s="122"/>
      <c r="KK13" s="122"/>
      <c r="KL13" s="122"/>
      <c r="KM13" s="122"/>
      <c r="KN13" s="122"/>
      <c r="KO13" s="122"/>
      <c r="KP13" s="122"/>
      <c r="KQ13" s="122"/>
      <c r="KR13" s="122"/>
      <c r="KS13" s="122"/>
      <c r="KT13" s="122"/>
      <c r="KU13" s="122"/>
      <c r="KV13" s="122"/>
      <c r="KW13" s="122"/>
      <c r="KX13" s="122"/>
      <c r="KY13" s="122"/>
      <c r="KZ13" s="122"/>
      <c r="LA13" s="122"/>
      <c r="LB13" s="122"/>
      <c r="LC13" s="122"/>
      <c r="LD13" s="122"/>
      <c r="LE13" s="122"/>
      <c r="LF13" s="122"/>
      <c r="LG13" s="122"/>
      <c r="LH13" s="122"/>
      <c r="LI13" s="122"/>
      <c r="LJ13" s="122"/>
      <c r="LK13" s="122"/>
      <c r="LL13" s="122"/>
      <c r="LM13" s="122"/>
      <c r="LN13" s="122"/>
      <c r="LO13" s="122"/>
      <c r="LP13" s="122"/>
      <c r="LQ13" s="122"/>
      <c r="LR13" s="122"/>
      <c r="LS13" s="122"/>
      <c r="LT13" s="122"/>
      <c r="LU13" s="122"/>
      <c r="LV13" s="122"/>
      <c r="LW13" s="122"/>
      <c r="LX13" s="122"/>
      <c r="LY13" s="122"/>
      <c r="LZ13" s="122"/>
      <c r="MA13" s="122"/>
      <c r="MB13" s="122"/>
      <c r="MC13" s="122"/>
      <c r="MD13" s="122"/>
      <c r="ME13" s="122"/>
      <c r="MF13" s="122"/>
      <c r="MG13" s="122"/>
      <c r="MH13" s="122"/>
      <c r="MI13" s="122"/>
      <c r="MJ13" s="122"/>
      <c r="MK13" s="122"/>
      <c r="ML13" s="122"/>
      <c r="MM13" s="122"/>
      <c r="MN13" s="122"/>
      <c r="MO13" s="122"/>
      <c r="MP13" s="122"/>
      <c r="MQ13" s="122"/>
      <c r="MR13" s="122"/>
      <c r="MS13" s="122"/>
      <c r="MT13" s="122"/>
      <c r="MU13" s="122"/>
      <c r="MV13" s="122"/>
      <c r="MW13" s="122"/>
      <c r="MX13" s="122"/>
      <c r="MY13" s="122"/>
      <c r="MZ13" s="122"/>
      <c r="NA13" s="122"/>
      <c r="NB13" s="122"/>
      <c r="NC13" s="122"/>
      <c r="ND13" s="122"/>
      <c r="NE13" s="122"/>
      <c r="NF13" s="122"/>
      <c r="NG13" s="122"/>
      <c r="NH13" s="122"/>
      <c r="NI13" s="6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</row>
    <row r="14" spans="1:388" ht="17.25" customHeight="1">
      <c r="A14" s="2"/>
      <c r="B14" s="122" t="s">
        <v>33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  <c r="JC14" s="122"/>
      <c r="JD14" s="122"/>
      <c r="JE14" s="122"/>
      <c r="JF14" s="122"/>
      <c r="JG14" s="122"/>
      <c r="JH14" s="122"/>
      <c r="JI14" s="122"/>
      <c r="JJ14" s="122"/>
      <c r="JK14" s="122"/>
      <c r="JL14" s="122"/>
      <c r="JM14" s="122"/>
      <c r="JN14" s="122"/>
      <c r="JO14" s="122"/>
      <c r="JP14" s="122"/>
      <c r="JQ14" s="122"/>
      <c r="JR14" s="122"/>
      <c r="JS14" s="122"/>
      <c r="JT14" s="122"/>
      <c r="JU14" s="122"/>
      <c r="JV14" s="122"/>
      <c r="JW14" s="122"/>
      <c r="JX14" s="122"/>
      <c r="JY14" s="122"/>
      <c r="JZ14" s="122"/>
      <c r="KA14" s="122"/>
      <c r="KB14" s="122"/>
      <c r="KC14" s="122"/>
      <c r="KD14" s="122"/>
      <c r="KE14" s="122"/>
      <c r="KF14" s="122"/>
      <c r="KG14" s="122"/>
      <c r="KH14" s="122"/>
      <c r="KI14" s="122"/>
      <c r="KJ14" s="122"/>
      <c r="KK14" s="122"/>
      <c r="KL14" s="122"/>
      <c r="KM14" s="122"/>
      <c r="KN14" s="122"/>
      <c r="KO14" s="122"/>
      <c r="KP14" s="122"/>
      <c r="KQ14" s="122"/>
      <c r="KR14" s="122"/>
      <c r="KS14" s="122"/>
      <c r="KT14" s="122"/>
      <c r="KU14" s="122"/>
      <c r="KV14" s="122"/>
      <c r="KW14" s="122"/>
      <c r="KX14" s="122"/>
      <c r="KY14" s="122"/>
      <c r="KZ14" s="122"/>
      <c r="LA14" s="122"/>
      <c r="LB14" s="122"/>
      <c r="LC14" s="122"/>
      <c r="LD14" s="122"/>
      <c r="LE14" s="122"/>
      <c r="LF14" s="122"/>
      <c r="LG14" s="122"/>
      <c r="LH14" s="122"/>
      <c r="LI14" s="122"/>
      <c r="LJ14" s="122"/>
      <c r="LK14" s="122"/>
      <c r="LL14" s="122"/>
      <c r="LM14" s="122"/>
      <c r="LN14" s="122"/>
      <c r="LO14" s="122"/>
      <c r="LP14" s="122"/>
      <c r="LQ14" s="122"/>
      <c r="LR14" s="122"/>
      <c r="LS14" s="122"/>
      <c r="LT14" s="122"/>
      <c r="LU14" s="122"/>
      <c r="LV14" s="122"/>
      <c r="LW14" s="122"/>
      <c r="LX14" s="122"/>
      <c r="LY14" s="122"/>
      <c r="LZ14" s="122"/>
      <c r="MA14" s="122"/>
      <c r="MB14" s="122"/>
      <c r="MC14" s="122"/>
      <c r="MD14" s="122"/>
      <c r="ME14" s="122"/>
      <c r="MF14" s="122"/>
      <c r="MG14" s="122"/>
      <c r="MH14" s="122"/>
      <c r="MI14" s="122"/>
      <c r="MJ14" s="122"/>
      <c r="MK14" s="122"/>
      <c r="ML14" s="122"/>
      <c r="MM14" s="122"/>
      <c r="MN14" s="122"/>
      <c r="MO14" s="122"/>
      <c r="MP14" s="122"/>
      <c r="MQ14" s="122"/>
      <c r="MR14" s="122"/>
      <c r="MS14" s="122"/>
      <c r="MT14" s="122"/>
      <c r="MU14" s="122"/>
      <c r="MV14" s="122"/>
      <c r="MW14" s="122"/>
      <c r="MX14" s="122"/>
      <c r="MY14" s="122"/>
      <c r="MZ14" s="122"/>
      <c r="NA14" s="122"/>
      <c r="NB14" s="122"/>
      <c r="NC14" s="122"/>
      <c r="ND14" s="122"/>
      <c r="NE14" s="122"/>
      <c r="NF14" s="122"/>
      <c r="NG14" s="122"/>
      <c r="NH14" s="122"/>
      <c r="NI14" s="6"/>
      <c r="NJ14" s="123" t="s">
        <v>34</v>
      </c>
      <c r="NK14" s="123"/>
      <c r="NL14" s="123"/>
      <c r="NM14" s="123"/>
      <c r="NN14" s="123"/>
      <c r="NO14" s="123"/>
      <c r="NP14" s="123"/>
      <c r="NQ14" s="123"/>
      <c r="NR14" s="123"/>
      <c r="NS14" s="123"/>
      <c r="NT14" s="123"/>
      <c r="NU14" s="123"/>
      <c r="NV14" s="123"/>
      <c r="NW14" s="123"/>
      <c r="NX14" s="123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123"/>
      <c r="NK15" s="123"/>
      <c r="NL15" s="123"/>
      <c r="NM15" s="123"/>
      <c r="NN15" s="123"/>
      <c r="NO15" s="123"/>
      <c r="NP15" s="123"/>
      <c r="NQ15" s="123"/>
      <c r="NR15" s="123"/>
      <c r="NS15" s="123"/>
      <c r="NT15" s="123"/>
      <c r="NU15" s="123"/>
      <c r="NV15" s="123"/>
      <c r="NW15" s="123"/>
      <c r="NX15" s="123"/>
    </row>
    <row r="16" spans="1:388" ht="13.5" customHeight="1">
      <c r="A16" s="8"/>
      <c r="B16" s="9"/>
      <c r="C16" s="10"/>
      <c r="D16" s="10"/>
      <c r="E16" s="10"/>
      <c r="F16" s="79" t="s">
        <v>35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  <c r="LC16" s="79"/>
      <c r="LD16" s="79"/>
      <c r="LE16" s="79"/>
      <c r="LF16" s="79"/>
      <c r="LG16" s="79"/>
      <c r="LH16" s="79"/>
      <c r="LI16" s="79"/>
      <c r="LJ16" s="79"/>
      <c r="LK16" s="79"/>
      <c r="LL16" s="79"/>
      <c r="LM16" s="79"/>
      <c r="LN16" s="79"/>
      <c r="LO16" s="79"/>
      <c r="LP16" s="79"/>
      <c r="LQ16" s="79"/>
      <c r="LR16" s="79"/>
      <c r="LS16" s="79"/>
      <c r="LT16" s="79"/>
      <c r="LU16" s="79"/>
      <c r="LV16" s="79"/>
      <c r="LW16" s="79"/>
      <c r="LX16" s="79"/>
      <c r="LY16" s="79"/>
      <c r="LZ16" s="79"/>
      <c r="MA16" s="79"/>
      <c r="MB16" s="79"/>
      <c r="MC16" s="79"/>
      <c r="MD16" s="79"/>
      <c r="ME16" s="79"/>
      <c r="MF16" s="79"/>
      <c r="MG16" s="79"/>
      <c r="MH16" s="79"/>
      <c r="MI16" s="79"/>
      <c r="MJ16" s="79"/>
      <c r="MK16" s="79"/>
      <c r="ML16" s="79"/>
      <c r="MM16" s="79"/>
      <c r="MN16" s="79"/>
      <c r="MO16" s="79"/>
      <c r="MP16" s="79"/>
      <c r="MQ16" s="79"/>
      <c r="MR16" s="79"/>
      <c r="MS16" s="79"/>
      <c r="MT16" s="79"/>
      <c r="MU16" s="79"/>
      <c r="MV16" s="79"/>
      <c r="MW16" s="79"/>
      <c r="MX16" s="79"/>
      <c r="MY16" s="79"/>
      <c r="MZ16" s="79"/>
      <c r="NA16" s="79"/>
      <c r="NB16" s="79"/>
      <c r="NC16" s="79"/>
      <c r="ND16" s="79"/>
      <c r="NE16" s="10"/>
      <c r="NF16" s="10"/>
      <c r="NG16" s="10"/>
      <c r="NH16" s="11"/>
      <c r="NI16" s="2"/>
      <c r="NJ16" s="124" t="s">
        <v>36</v>
      </c>
      <c r="NK16" s="125"/>
      <c r="NL16" s="125"/>
      <c r="NM16" s="125"/>
      <c r="NN16" s="126"/>
      <c r="NO16" s="124" t="s">
        <v>37</v>
      </c>
      <c r="NP16" s="125"/>
      <c r="NQ16" s="125"/>
      <c r="NR16" s="125"/>
      <c r="NS16" s="126"/>
      <c r="NT16" s="124" t="s">
        <v>38</v>
      </c>
      <c r="NU16" s="125"/>
      <c r="NV16" s="125"/>
      <c r="NW16" s="125"/>
      <c r="NX16" s="126"/>
    </row>
    <row r="17" spans="1:393" ht="13.5" customHeight="1">
      <c r="A17" s="2"/>
      <c r="B17" s="12"/>
      <c r="C17" s="13"/>
      <c r="D17" s="13"/>
      <c r="E17" s="13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0"/>
      <c r="EO17" s="80"/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  <c r="IR17" s="80"/>
      <c r="IS17" s="80"/>
      <c r="IT17" s="80"/>
      <c r="IU17" s="80"/>
      <c r="IV17" s="80"/>
      <c r="IW17" s="80"/>
      <c r="IX17" s="80"/>
      <c r="IY17" s="80"/>
      <c r="IZ17" s="80"/>
      <c r="JA17" s="80"/>
      <c r="JB17" s="80"/>
      <c r="JC17" s="80"/>
      <c r="JD17" s="80"/>
      <c r="JE17" s="80"/>
      <c r="JF17" s="80"/>
      <c r="JG17" s="80"/>
      <c r="JH17" s="80"/>
      <c r="JI17" s="80"/>
      <c r="JJ17" s="80"/>
      <c r="JK17" s="80"/>
      <c r="JL17" s="80"/>
      <c r="JM17" s="80"/>
      <c r="JN17" s="80"/>
      <c r="JO17" s="80"/>
      <c r="JP17" s="80"/>
      <c r="JQ17" s="80"/>
      <c r="JR17" s="80"/>
      <c r="JS17" s="80"/>
      <c r="JT17" s="80"/>
      <c r="JU17" s="80"/>
      <c r="JV17" s="80"/>
      <c r="JW17" s="80"/>
      <c r="JX17" s="80"/>
      <c r="JY17" s="80"/>
      <c r="JZ17" s="80"/>
      <c r="KA17" s="80"/>
      <c r="KB17" s="80"/>
      <c r="KC17" s="80"/>
      <c r="KD17" s="80"/>
      <c r="KE17" s="80"/>
      <c r="KF17" s="80"/>
      <c r="KG17" s="80"/>
      <c r="KH17" s="80"/>
      <c r="KI17" s="80"/>
      <c r="KJ17" s="80"/>
      <c r="KK17" s="80"/>
      <c r="KL17" s="80"/>
      <c r="KM17" s="80"/>
      <c r="KN17" s="80"/>
      <c r="KO17" s="80"/>
      <c r="KP17" s="80"/>
      <c r="KQ17" s="80"/>
      <c r="KR17" s="80"/>
      <c r="KS17" s="80"/>
      <c r="KT17" s="80"/>
      <c r="KU17" s="80"/>
      <c r="KV17" s="80"/>
      <c r="KW17" s="80"/>
      <c r="KX17" s="80"/>
      <c r="KY17" s="80"/>
      <c r="KZ17" s="80"/>
      <c r="LA17" s="80"/>
      <c r="LB17" s="80"/>
      <c r="LC17" s="80"/>
      <c r="LD17" s="80"/>
      <c r="LE17" s="80"/>
      <c r="LF17" s="80"/>
      <c r="LG17" s="80"/>
      <c r="LH17" s="80"/>
      <c r="LI17" s="80"/>
      <c r="LJ17" s="80"/>
      <c r="LK17" s="80"/>
      <c r="LL17" s="80"/>
      <c r="LM17" s="80"/>
      <c r="LN17" s="80"/>
      <c r="LO17" s="80"/>
      <c r="LP17" s="80"/>
      <c r="LQ17" s="80"/>
      <c r="LR17" s="80"/>
      <c r="LS17" s="80"/>
      <c r="LT17" s="80"/>
      <c r="LU17" s="80"/>
      <c r="LV17" s="80"/>
      <c r="LW17" s="80"/>
      <c r="LX17" s="80"/>
      <c r="LY17" s="80"/>
      <c r="LZ17" s="80"/>
      <c r="MA17" s="80"/>
      <c r="MB17" s="80"/>
      <c r="MC17" s="80"/>
      <c r="MD17" s="80"/>
      <c r="ME17" s="80"/>
      <c r="MF17" s="80"/>
      <c r="MG17" s="80"/>
      <c r="MH17" s="80"/>
      <c r="MI17" s="80"/>
      <c r="MJ17" s="80"/>
      <c r="MK17" s="80"/>
      <c r="ML17" s="80"/>
      <c r="MM17" s="80"/>
      <c r="MN17" s="80"/>
      <c r="MO17" s="80"/>
      <c r="MP17" s="80"/>
      <c r="MQ17" s="80"/>
      <c r="MR17" s="80"/>
      <c r="MS17" s="80"/>
      <c r="MT17" s="80"/>
      <c r="MU17" s="80"/>
      <c r="MV17" s="80"/>
      <c r="MW17" s="80"/>
      <c r="MX17" s="80"/>
      <c r="MY17" s="80"/>
      <c r="MZ17" s="80"/>
      <c r="NA17" s="80"/>
      <c r="NB17" s="80"/>
      <c r="NC17" s="80"/>
      <c r="ND17" s="80"/>
      <c r="NE17" s="13"/>
      <c r="NF17" s="13"/>
      <c r="NG17" s="13"/>
      <c r="NH17" s="14"/>
      <c r="NI17" s="2"/>
      <c r="NJ17" s="127"/>
      <c r="NK17" s="128"/>
      <c r="NL17" s="128"/>
      <c r="NM17" s="128"/>
      <c r="NN17" s="129"/>
      <c r="NO17" s="127"/>
      <c r="NP17" s="128"/>
      <c r="NQ17" s="128"/>
      <c r="NR17" s="128"/>
      <c r="NS17" s="129"/>
      <c r="NT17" s="127"/>
      <c r="NU17" s="128"/>
      <c r="NV17" s="128"/>
      <c r="NW17" s="128"/>
      <c r="NX17" s="129"/>
    </row>
    <row r="18" spans="1:393" ht="13.5" customHeight="1">
      <c r="A18" s="2"/>
      <c r="B18" s="1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4"/>
      <c r="NI18" s="2"/>
      <c r="NJ18" s="111" t="s">
        <v>39</v>
      </c>
      <c r="NK18" s="112"/>
      <c r="NL18" s="112"/>
      <c r="NM18" s="115" t="s">
        <v>40</v>
      </c>
      <c r="NN18" s="116"/>
      <c r="NO18" s="111" t="s">
        <v>39</v>
      </c>
      <c r="NP18" s="112"/>
      <c r="NQ18" s="112"/>
      <c r="NR18" s="115" t="s">
        <v>40</v>
      </c>
      <c r="NS18" s="116"/>
      <c r="NT18" s="111" t="s">
        <v>39</v>
      </c>
      <c r="NU18" s="112"/>
      <c r="NV18" s="112"/>
      <c r="NW18" s="115" t="s">
        <v>40</v>
      </c>
      <c r="NX18" s="116"/>
      <c r="OC18" s="2" t="s">
        <v>41</v>
      </c>
    </row>
    <row r="19" spans="1:393" ht="13.5" customHeight="1">
      <c r="A19" s="2"/>
      <c r="B19" s="1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16"/>
      <c r="DD19" s="16"/>
      <c r="DE19" s="5"/>
      <c r="DF19" s="5"/>
      <c r="DG19" s="5"/>
      <c r="DH19" s="5"/>
      <c r="DI19" s="5"/>
      <c r="DJ19" s="5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5"/>
      <c r="NH19" s="17"/>
      <c r="NI19" s="2"/>
      <c r="NJ19" s="113"/>
      <c r="NK19" s="114"/>
      <c r="NL19" s="114"/>
      <c r="NM19" s="117"/>
      <c r="NN19" s="118"/>
      <c r="NO19" s="113"/>
      <c r="NP19" s="114"/>
      <c r="NQ19" s="114"/>
      <c r="NR19" s="117"/>
      <c r="NS19" s="118"/>
      <c r="NT19" s="113"/>
      <c r="NU19" s="114"/>
      <c r="NV19" s="114"/>
      <c r="NW19" s="117"/>
      <c r="NX19" s="118"/>
      <c r="OC19" s="18" t="s">
        <v>42</v>
      </c>
    </row>
    <row r="20" spans="1:393" ht="13.5" customHeight="1">
      <c r="A20" s="2"/>
      <c r="B20" s="1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16"/>
      <c r="DD20" s="16"/>
      <c r="DE20" s="5"/>
      <c r="DF20" s="5"/>
      <c r="DG20" s="5"/>
      <c r="DH20" s="5"/>
      <c r="DI20" s="5"/>
      <c r="DJ20" s="5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5"/>
      <c r="NH20" s="17"/>
      <c r="NI20" s="2"/>
      <c r="NJ20" s="106" t="s">
        <v>43</v>
      </c>
      <c r="NK20" s="106"/>
      <c r="NL20" s="106"/>
      <c r="NM20" s="106"/>
      <c r="NN20" s="106"/>
      <c r="NO20" s="106"/>
      <c r="NP20" s="106"/>
      <c r="NQ20" s="106"/>
      <c r="NR20" s="106"/>
      <c r="NS20" s="106"/>
      <c r="NT20" s="106"/>
      <c r="NU20" s="106"/>
      <c r="NV20" s="106"/>
      <c r="NW20" s="106"/>
      <c r="NX20" s="106"/>
      <c r="OC20" s="18" t="s">
        <v>44</v>
      </c>
    </row>
    <row r="21" spans="1:393" ht="13.5" customHeight="1">
      <c r="A21" s="2"/>
      <c r="B21" s="1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17"/>
      <c r="NI21" s="2"/>
      <c r="NJ21" s="107"/>
      <c r="NK21" s="107"/>
      <c r="NL21" s="107"/>
      <c r="NM21" s="107"/>
      <c r="NN21" s="107"/>
      <c r="NO21" s="107"/>
      <c r="NP21" s="107"/>
      <c r="NQ21" s="107"/>
      <c r="NR21" s="107"/>
      <c r="NS21" s="107"/>
      <c r="NT21" s="107"/>
      <c r="NU21" s="107"/>
      <c r="NV21" s="107"/>
      <c r="NW21" s="107"/>
      <c r="NX21" s="107"/>
      <c r="OC21" s="18" t="s">
        <v>45</v>
      </c>
    </row>
    <row r="22" spans="1:393" ht="13.5" customHeight="1">
      <c r="A22" s="2"/>
      <c r="B22" s="1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17"/>
      <c r="NI22" s="2"/>
      <c r="NJ22" s="108" t="s">
        <v>175</v>
      </c>
      <c r="NK22" s="109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09"/>
      <c r="NX22" s="110"/>
      <c r="OC22" s="18" t="s">
        <v>46</v>
      </c>
    </row>
    <row r="23" spans="1:393" ht="13.5" customHeight="1">
      <c r="A23" s="2"/>
      <c r="B23" s="1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17"/>
      <c r="NI23" s="2"/>
      <c r="NJ23" s="100"/>
      <c r="NK23" s="101"/>
      <c r="NL23" s="101"/>
      <c r="NM23" s="101"/>
      <c r="NN23" s="101"/>
      <c r="NO23" s="101"/>
      <c r="NP23" s="101"/>
      <c r="NQ23" s="101"/>
      <c r="NR23" s="101"/>
      <c r="NS23" s="101"/>
      <c r="NT23" s="101"/>
      <c r="NU23" s="101"/>
      <c r="NV23" s="101"/>
      <c r="NW23" s="101"/>
      <c r="NX23" s="102"/>
      <c r="OC23" s="18" t="s">
        <v>47</v>
      </c>
    </row>
    <row r="24" spans="1:393" ht="13.5" customHeight="1">
      <c r="A24" s="2"/>
      <c r="B24" s="1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17"/>
      <c r="NI24" s="2"/>
      <c r="NJ24" s="100"/>
      <c r="NK24" s="101"/>
      <c r="NL24" s="101"/>
      <c r="NM24" s="101"/>
      <c r="NN24" s="101"/>
      <c r="NO24" s="101"/>
      <c r="NP24" s="101"/>
      <c r="NQ24" s="101"/>
      <c r="NR24" s="101"/>
      <c r="NS24" s="101"/>
      <c r="NT24" s="101"/>
      <c r="NU24" s="101"/>
      <c r="NV24" s="101"/>
      <c r="NW24" s="101"/>
      <c r="NX24" s="102"/>
      <c r="OC24" s="18" t="s">
        <v>48</v>
      </c>
    </row>
    <row r="25" spans="1:393" ht="13.5" customHeight="1">
      <c r="A25" s="2"/>
      <c r="B25" s="1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17"/>
      <c r="NI25" s="2"/>
      <c r="NJ25" s="100"/>
      <c r="NK25" s="101"/>
      <c r="NL25" s="101"/>
      <c r="NM25" s="101"/>
      <c r="NN25" s="101"/>
      <c r="NO25" s="101"/>
      <c r="NP25" s="101"/>
      <c r="NQ25" s="101"/>
      <c r="NR25" s="101"/>
      <c r="NS25" s="101"/>
      <c r="NT25" s="101"/>
      <c r="NU25" s="101"/>
      <c r="NV25" s="101"/>
      <c r="NW25" s="101"/>
      <c r="NX25" s="102"/>
      <c r="OC25" s="18" t="s">
        <v>49</v>
      </c>
    </row>
    <row r="26" spans="1:393" ht="13.5" customHeight="1">
      <c r="A26" s="2"/>
      <c r="B26" s="1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17"/>
      <c r="NI26" s="2"/>
      <c r="NJ26" s="100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2"/>
      <c r="OC26" s="18" t="s">
        <v>50</v>
      </c>
    </row>
    <row r="27" spans="1:393" ht="13.5" customHeight="1">
      <c r="A27" s="2"/>
      <c r="B27" s="1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17"/>
      <c r="NI27" s="2"/>
      <c r="NJ27" s="100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2"/>
      <c r="OC27" s="18" t="s">
        <v>51</v>
      </c>
    </row>
    <row r="28" spans="1:393" ht="13.5" customHeight="1">
      <c r="A28" s="2"/>
      <c r="B28" s="1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17"/>
      <c r="NI28" s="2"/>
      <c r="NJ28" s="100"/>
      <c r="NK28" s="101"/>
      <c r="NL28" s="101"/>
      <c r="NM28" s="101"/>
      <c r="NN28" s="101"/>
      <c r="NO28" s="101"/>
      <c r="NP28" s="101"/>
      <c r="NQ28" s="101"/>
      <c r="NR28" s="101"/>
      <c r="NS28" s="101"/>
      <c r="NT28" s="101"/>
      <c r="NU28" s="101"/>
      <c r="NV28" s="101"/>
      <c r="NW28" s="101"/>
      <c r="NX28" s="102"/>
      <c r="OC28" s="18" t="s">
        <v>52</v>
      </c>
    </row>
    <row r="29" spans="1:393" ht="13.5" customHeight="1">
      <c r="A29" s="2"/>
      <c r="B29" s="1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17"/>
      <c r="NI29" s="2"/>
      <c r="NJ29" s="100"/>
      <c r="NK29" s="101"/>
      <c r="NL29" s="101"/>
      <c r="NM29" s="101"/>
      <c r="NN29" s="101"/>
      <c r="NO29" s="101"/>
      <c r="NP29" s="101"/>
      <c r="NQ29" s="101"/>
      <c r="NR29" s="101"/>
      <c r="NS29" s="101"/>
      <c r="NT29" s="101"/>
      <c r="NU29" s="101"/>
      <c r="NV29" s="101"/>
      <c r="NW29" s="101"/>
      <c r="NX29" s="102"/>
      <c r="OC29" s="18" t="s">
        <v>53</v>
      </c>
    </row>
    <row r="30" spans="1:393" ht="13.5" customHeight="1">
      <c r="A30" s="2"/>
      <c r="B30" s="1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17"/>
      <c r="NI30" s="2"/>
      <c r="NJ30" s="100"/>
      <c r="NK30" s="101"/>
      <c r="NL30" s="101"/>
      <c r="NM30" s="101"/>
      <c r="NN30" s="101"/>
      <c r="NO30" s="101"/>
      <c r="NP30" s="101"/>
      <c r="NQ30" s="101"/>
      <c r="NR30" s="101"/>
      <c r="NS30" s="101"/>
      <c r="NT30" s="101"/>
      <c r="NU30" s="101"/>
      <c r="NV30" s="101"/>
      <c r="NW30" s="101"/>
      <c r="NX30" s="102"/>
      <c r="OC30" s="18" t="s">
        <v>54</v>
      </c>
    </row>
    <row r="31" spans="1:393" ht="13.5" customHeight="1">
      <c r="A31" s="2"/>
      <c r="B31" s="1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17"/>
      <c r="NI31" s="2"/>
      <c r="NJ31" s="100"/>
      <c r="NK31" s="101"/>
      <c r="NL31" s="101"/>
      <c r="NM31" s="101"/>
      <c r="NN31" s="101"/>
      <c r="NO31" s="101"/>
      <c r="NP31" s="101"/>
      <c r="NQ31" s="101"/>
      <c r="NR31" s="101"/>
      <c r="NS31" s="101"/>
      <c r="NT31" s="101"/>
      <c r="NU31" s="101"/>
      <c r="NV31" s="101"/>
      <c r="NW31" s="101"/>
      <c r="NX31" s="102"/>
      <c r="OC31" s="18" t="s">
        <v>55</v>
      </c>
    </row>
    <row r="32" spans="1:393" ht="13.5" customHeight="1">
      <c r="A32" s="2"/>
      <c r="B32" s="15"/>
      <c r="D32" s="5"/>
      <c r="E32" s="5"/>
      <c r="F32" s="5"/>
      <c r="G32" s="19"/>
      <c r="H32" s="19"/>
      <c r="I32" s="19"/>
      <c r="J32" s="19"/>
      <c r="K32" s="19"/>
      <c r="L32" s="19"/>
      <c r="M32" s="19"/>
      <c r="N32" s="19"/>
      <c r="O32" s="19"/>
      <c r="P32" s="97" t="str">
        <f>データ!$B$11</f>
        <v>H29</v>
      </c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9"/>
      <c r="AE32" s="97" t="str">
        <f>データ!$C$11</f>
        <v>H30</v>
      </c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9"/>
      <c r="AT32" s="97" t="str">
        <f>データ!$D$11</f>
        <v>R01</v>
      </c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9"/>
      <c r="BI32" s="97" t="str">
        <f>データ!$E$11</f>
        <v>R02</v>
      </c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9"/>
      <c r="BX32" s="97" t="str">
        <f>データ!$F$11</f>
        <v>R03</v>
      </c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9"/>
      <c r="CO32" s="5"/>
      <c r="CP32" s="5"/>
      <c r="CQ32" s="5"/>
      <c r="CR32" s="5"/>
      <c r="CS32" s="5"/>
      <c r="CT32" s="5"/>
      <c r="CU32" s="19"/>
      <c r="CV32" s="19"/>
      <c r="CW32" s="19"/>
      <c r="CX32" s="19"/>
      <c r="CY32" s="19"/>
      <c r="CZ32" s="19"/>
      <c r="DA32" s="19"/>
      <c r="DB32" s="19"/>
      <c r="DC32" s="19"/>
      <c r="DD32" s="97" t="str">
        <f>データ!$B$11</f>
        <v>H29</v>
      </c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9"/>
      <c r="DS32" s="97" t="str">
        <f>データ!$C$11</f>
        <v>H30</v>
      </c>
      <c r="DT32" s="98"/>
      <c r="DU32" s="98"/>
      <c r="DV32" s="98"/>
      <c r="DW32" s="98"/>
      <c r="DX32" s="98"/>
      <c r="DY32" s="98"/>
      <c r="DZ32" s="98"/>
      <c r="EA32" s="98"/>
      <c r="EB32" s="98"/>
      <c r="EC32" s="98"/>
      <c r="ED32" s="98"/>
      <c r="EE32" s="98"/>
      <c r="EF32" s="98"/>
      <c r="EG32" s="99"/>
      <c r="EH32" s="97" t="str">
        <f>データ!$D$11</f>
        <v>R01</v>
      </c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9"/>
      <c r="EW32" s="97" t="str">
        <f>データ!$E$11</f>
        <v>R02</v>
      </c>
      <c r="EX32" s="98"/>
      <c r="EY32" s="98"/>
      <c r="EZ32" s="98"/>
      <c r="FA32" s="98"/>
      <c r="FB32" s="98"/>
      <c r="FC32" s="98"/>
      <c r="FD32" s="98"/>
      <c r="FE32" s="98"/>
      <c r="FF32" s="98"/>
      <c r="FG32" s="98"/>
      <c r="FH32" s="98"/>
      <c r="FI32" s="98"/>
      <c r="FJ32" s="98"/>
      <c r="FK32" s="99"/>
      <c r="FL32" s="97" t="str">
        <f>データ!$F$11</f>
        <v>R03</v>
      </c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/>
      <c r="FY32" s="98"/>
      <c r="FZ32" s="99"/>
      <c r="GA32" s="5"/>
      <c r="GB32" s="5"/>
      <c r="GC32" s="5"/>
      <c r="GD32" s="5"/>
      <c r="GE32" s="5"/>
      <c r="GF32" s="5"/>
      <c r="GG32" s="5"/>
      <c r="GH32" s="5"/>
      <c r="GI32" s="19"/>
      <c r="GJ32" s="19"/>
      <c r="GK32" s="19"/>
      <c r="GL32" s="19"/>
      <c r="GM32" s="19"/>
      <c r="GN32" s="19"/>
      <c r="GO32" s="19"/>
      <c r="GP32" s="19"/>
      <c r="GQ32" s="19"/>
      <c r="GR32" s="97" t="str">
        <f>データ!$B$11</f>
        <v>H29</v>
      </c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9"/>
      <c r="HG32" s="97" t="str">
        <f>データ!$C$11</f>
        <v>H30</v>
      </c>
      <c r="HH32" s="98"/>
      <c r="HI32" s="98"/>
      <c r="HJ32" s="98"/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9"/>
      <c r="HV32" s="97" t="str">
        <f>データ!$D$11</f>
        <v>R01</v>
      </c>
      <c r="HW32" s="98"/>
      <c r="HX32" s="98"/>
      <c r="HY32" s="98"/>
      <c r="HZ32" s="98"/>
      <c r="IA32" s="98"/>
      <c r="IB32" s="98"/>
      <c r="IC32" s="98"/>
      <c r="ID32" s="98"/>
      <c r="IE32" s="98"/>
      <c r="IF32" s="98"/>
      <c r="IG32" s="98"/>
      <c r="IH32" s="98"/>
      <c r="II32" s="98"/>
      <c r="IJ32" s="99"/>
      <c r="IK32" s="97" t="str">
        <f>データ!$E$11</f>
        <v>R02</v>
      </c>
      <c r="IL32" s="98"/>
      <c r="IM32" s="98"/>
      <c r="IN32" s="98"/>
      <c r="IO32" s="98"/>
      <c r="IP32" s="98"/>
      <c r="IQ32" s="98"/>
      <c r="IR32" s="98"/>
      <c r="IS32" s="98"/>
      <c r="IT32" s="98"/>
      <c r="IU32" s="98"/>
      <c r="IV32" s="98"/>
      <c r="IW32" s="98"/>
      <c r="IX32" s="98"/>
      <c r="IY32" s="99"/>
      <c r="IZ32" s="97" t="str">
        <f>データ!$F$11</f>
        <v>R03</v>
      </c>
      <c r="JA32" s="98"/>
      <c r="JB32" s="98"/>
      <c r="JC32" s="98"/>
      <c r="JD32" s="98"/>
      <c r="JE32" s="98"/>
      <c r="JF32" s="98"/>
      <c r="JG32" s="98"/>
      <c r="JH32" s="98"/>
      <c r="JI32" s="98"/>
      <c r="JJ32" s="98"/>
      <c r="JK32" s="98"/>
      <c r="JL32" s="98"/>
      <c r="JM32" s="98"/>
      <c r="JN32" s="99"/>
      <c r="JO32" s="5"/>
      <c r="JP32" s="5"/>
      <c r="JQ32" s="5"/>
      <c r="JR32" s="5"/>
      <c r="JS32" s="5"/>
      <c r="JT32" s="5"/>
      <c r="JU32" s="5"/>
      <c r="JV32" s="5"/>
      <c r="JW32" s="19"/>
      <c r="JX32" s="19"/>
      <c r="JY32" s="19"/>
      <c r="JZ32" s="19"/>
      <c r="KA32" s="19"/>
      <c r="KB32" s="19"/>
      <c r="KC32" s="19"/>
      <c r="KD32" s="19"/>
      <c r="KE32" s="19"/>
      <c r="KF32" s="97" t="str">
        <f>データ!$B$11</f>
        <v>H29</v>
      </c>
      <c r="KG32" s="98"/>
      <c r="KH32" s="98"/>
      <c r="KI32" s="98"/>
      <c r="KJ32" s="98"/>
      <c r="KK32" s="98"/>
      <c r="KL32" s="98"/>
      <c r="KM32" s="98"/>
      <c r="KN32" s="98"/>
      <c r="KO32" s="98"/>
      <c r="KP32" s="98"/>
      <c r="KQ32" s="98"/>
      <c r="KR32" s="98"/>
      <c r="KS32" s="98"/>
      <c r="KT32" s="99"/>
      <c r="KU32" s="97" t="str">
        <f>データ!$C$11</f>
        <v>H30</v>
      </c>
      <c r="KV32" s="98"/>
      <c r="KW32" s="98"/>
      <c r="KX32" s="98"/>
      <c r="KY32" s="98"/>
      <c r="KZ32" s="98"/>
      <c r="LA32" s="98"/>
      <c r="LB32" s="98"/>
      <c r="LC32" s="98"/>
      <c r="LD32" s="98"/>
      <c r="LE32" s="98"/>
      <c r="LF32" s="98"/>
      <c r="LG32" s="98"/>
      <c r="LH32" s="98"/>
      <c r="LI32" s="99"/>
      <c r="LJ32" s="97" t="str">
        <f>データ!$D$11</f>
        <v>R01</v>
      </c>
      <c r="LK32" s="98"/>
      <c r="LL32" s="98"/>
      <c r="LM32" s="98"/>
      <c r="LN32" s="98"/>
      <c r="LO32" s="98"/>
      <c r="LP32" s="98"/>
      <c r="LQ32" s="98"/>
      <c r="LR32" s="98"/>
      <c r="LS32" s="98"/>
      <c r="LT32" s="98"/>
      <c r="LU32" s="98"/>
      <c r="LV32" s="98"/>
      <c r="LW32" s="98"/>
      <c r="LX32" s="99"/>
      <c r="LY32" s="97" t="str">
        <f>データ!$E$11</f>
        <v>R02</v>
      </c>
      <c r="LZ32" s="98"/>
      <c r="MA32" s="98"/>
      <c r="MB32" s="98"/>
      <c r="MC32" s="98"/>
      <c r="MD32" s="98"/>
      <c r="ME32" s="98"/>
      <c r="MF32" s="98"/>
      <c r="MG32" s="98"/>
      <c r="MH32" s="98"/>
      <c r="MI32" s="98"/>
      <c r="MJ32" s="98"/>
      <c r="MK32" s="98"/>
      <c r="ML32" s="98"/>
      <c r="MM32" s="99"/>
      <c r="MN32" s="97" t="str">
        <f>データ!$F$11</f>
        <v>R03</v>
      </c>
      <c r="MO32" s="98"/>
      <c r="MP32" s="98"/>
      <c r="MQ32" s="98"/>
      <c r="MR32" s="98"/>
      <c r="MS32" s="98"/>
      <c r="MT32" s="98"/>
      <c r="MU32" s="98"/>
      <c r="MV32" s="98"/>
      <c r="MW32" s="98"/>
      <c r="MX32" s="98"/>
      <c r="MY32" s="98"/>
      <c r="MZ32" s="98"/>
      <c r="NA32" s="98"/>
      <c r="NB32" s="99"/>
      <c r="ND32" s="5"/>
      <c r="NE32" s="5"/>
      <c r="NF32" s="5"/>
      <c r="NG32" s="5"/>
      <c r="NH32" s="17"/>
      <c r="NI32" s="2"/>
      <c r="NJ32" s="100"/>
      <c r="NK32" s="101"/>
      <c r="NL32" s="101"/>
      <c r="NM32" s="101"/>
      <c r="NN32" s="101"/>
      <c r="NO32" s="101"/>
      <c r="NP32" s="101"/>
      <c r="NQ32" s="101"/>
      <c r="NR32" s="101"/>
      <c r="NS32" s="101"/>
      <c r="NT32" s="101"/>
      <c r="NU32" s="101"/>
      <c r="NV32" s="101"/>
      <c r="NW32" s="101"/>
      <c r="NX32" s="102"/>
      <c r="OC32" s="18" t="s">
        <v>56</v>
      </c>
    </row>
    <row r="33" spans="1:393" ht="13.5" customHeight="1">
      <c r="A33" s="2"/>
      <c r="B33" s="15"/>
      <c r="D33" s="5"/>
      <c r="E33" s="5"/>
      <c r="F33" s="5"/>
      <c r="G33" s="93" t="s">
        <v>57</v>
      </c>
      <c r="H33" s="93"/>
      <c r="I33" s="93"/>
      <c r="J33" s="93"/>
      <c r="K33" s="93"/>
      <c r="L33" s="93"/>
      <c r="M33" s="93"/>
      <c r="N33" s="93"/>
      <c r="O33" s="93"/>
      <c r="P33" s="76">
        <f>データ!AI7</f>
        <v>101.2</v>
      </c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8"/>
      <c r="AE33" s="76">
        <f>データ!AJ7</f>
        <v>101.9</v>
      </c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  <c r="AT33" s="76">
        <f>データ!AK7</f>
        <v>101.3</v>
      </c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8"/>
      <c r="BI33" s="76">
        <f>データ!AL7</f>
        <v>104.2</v>
      </c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8"/>
      <c r="BX33" s="76">
        <f>データ!AM7</f>
        <v>106.7</v>
      </c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8"/>
      <c r="CO33" s="5"/>
      <c r="CP33" s="5"/>
      <c r="CQ33" s="5"/>
      <c r="CR33" s="5"/>
      <c r="CS33" s="5"/>
      <c r="CT33" s="5"/>
      <c r="CU33" s="93" t="s">
        <v>57</v>
      </c>
      <c r="CV33" s="93"/>
      <c r="CW33" s="93"/>
      <c r="CX33" s="93"/>
      <c r="CY33" s="93"/>
      <c r="CZ33" s="93"/>
      <c r="DA33" s="93"/>
      <c r="DB33" s="93"/>
      <c r="DC33" s="93"/>
      <c r="DD33" s="76">
        <f>データ!AT7</f>
        <v>70.400000000000006</v>
      </c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8"/>
      <c r="DS33" s="76">
        <f>データ!AU7</f>
        <v>63.5</v>
      </c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8"/>
      <c r="EH33" s="76">
        <f>データ!AV7</f>
        <v>64.400000000000006</v>
      </c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8"/>
      <c r="EW33" s="76">
        <f>データ!AW7</f>
        <v>79.099999999999994</v>
      </c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8"/>
      <c r="FL33" s="76">
        <f>データ!AX7</f>
        <v>63</v>
      </c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8"/>
      <c r="GA33" s="5"/>
      <c r="GB33" s="5"/>
      <c r="GC33" s="5"/>
      <c r="GD33" s="5"/>
      <c r="GE33" s="5"/>
      <c r="GF33" s="5"/>
      <c r="GG33" s="5"/>
      <c r="GH33" s="5"/>
      <c r="GI33" s="93" t="s">
        <v>57</v>
      </c>
      <c r="GJ33" s="93"/>
      <c r="GK33" s="93"/>
      <c r="GL33" s="93"/>
      <c r="GM33" s="93"/>
      <c r="GN33" s="93"/>
      <c r="GO33" s="93"/>
      <c r="GP33" s="93"/>
      <c r="GQ33" s="93"/>
      <c r="GR33" s="76">
        <f>データ!BE7</f>
        <v>1.2</v>
      </c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8"/>
      <c r="HG33" s="76">
        <f>データ!BF7</f>
        <v>0</v>
      </c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8"/>
      <c r="HV33" s="76">
        <f>データ!BG7</f>
        <v>0</v>
      </c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8"/>
      <c r="IK33" s="76">
        <f>データ!BH7</f>
        <v>0</v>
      </c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8"/>
      <c r="IZ33" s="76">
        <f>データ!BI7</f>
        <v>0</v>
      </c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8"/>
      <c r="JO33" s="5"/>
      <c r="JP33" s="5"/>
      <c r="JQ33" s="5"/>
      <c r="JR33" s="5"/>
      <c r="JS33" s="5"/>
      <c r="JT33" s="5"/>
      <c r="JU33" s="5"/>
      <c r="JV33" s="5"/>
      <c r="JW33" s="93" t="s">
        <v>57</v>
      </c>
      <c r="JX33" s="93"/>
      <c r="JY33" s="93"/>
      <c r="JZ33" s="93"/>
      <c r="KA33" s="93"/>
      <c r="KB33" s="93"/>
      <c r="KC33" s="93"/>
      <c r="KD33" s="93"/>
      <c r="KE33" s="93"/>
      <c r="KF33" s="76">
        <f>データ!BP7</f>
        <v>51.2</v>
      </c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8"/>
      <c r="KU33" s="76">
        <f>データ!BQ7</f>
        <v>30.5</v>
      </c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8"/>
      <c r="LJ33" s="76">
        <f>データ!BR7</f>
        <v>32.1</v>
      </c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8"/>
      <c r="LY33" s="76">
        <f>データ!BS7</f>
        <v>51.8</v>
      </c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8"/>
      <c r="MN33" s="76">
        <f>データ!BT7</f>
        <v>37</v>
      </c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8"/>
      <c r="ND33" s="5"/>
      <c r="NE33" s="5"/>
      <c r="NF33" s="5"/>
      <c r="NG33" s="5"/>
      <c r="NH33" s="17"/>
      <c r="NI33" s="2"/>
      <c r="NJ33" s="100"/>
      <c r="NK33" s="101"/>
      <c r="NL33" s="101"/>
      <c r="NM33" s="101"/>
      <c r="NN33" s="101"/>
      <c r="NO33" s="101"/>
      <c r="NP33" s="101"/>
      <c r="NQ33" s="101"/>
      <c r="NR33" s="101"/>
      <c r="NS33" s="101"/>
      <c r="NT33" s="101"/>
      <c r="NU33" s="101"/>
      <c r="NV33" s="101"/>
      <c r="NW33" s="101"/>
      <c r="NX33" s="102"/>
      <c r="OC33" s="18" t="s">
        <v>58</v>
      </c>
    </row>
    <row r="34" spans="1:393" ht="13.5" customHeight="1">
      <c r="A34" s="2"/>
      <c r="B34" s="15"/>
      <c r="D34" s="5"/>
      <c r="E34" s="5"/>
      <c r="F34" s="5"/>
      <c r="G34" s="93" t="s">
        <v>59</v>
      </c>
      <c r="H34" s="93"/>
      <c r="I34" s="93"/>
      <c r="J34" s="93"/>
      <c r="K34" s="93"/>
      <c r="L34" s="93"/>
      <c r="M34" s="93"/>
      <c r="N34" s="93"/>
      <c r="O34" s="93"/>
      <c r="P34" s="76">
        <f>データ!AN7</f>
        <v>98.2</v>
      </c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8"/>
      <c r="AE34" s="76">
        <f>データ!AO7</f>
        <v>97.5</v>
      </c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8"/>
      <c r="AT34" s="76">
        <f>データ!AP7</f>
        <v>97.7</v>
      </c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8"/>
      <c r="BI34" s="76">
        <f>データ!AQ7</f>
        <v>100.7</v>
      </c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8"/>
      <c r="BX34" s="76">
        <f>データ!AR7</f>
        <v>103.6</v>
      </c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8"/>
      <c r="CO34" s="5"/>
      <c r="CP34" s="5"/>
      <c r="CQ34" s="5"/>
      <c r="CR34" s="5"/>
      <c r="CS34" s="5"/>
      <c r="CT34" s="5"/>
      <c r="CU34" s="93" t="s">
        <v>59</v>
      </c>
      <c r="CV34" s="93"/>
      <c r="CW34" s="93"/>
      <c r="CX34" s="93"/>
      <c r="CY34" s="93"/>
      <c r="CZ34" s="93"/>
      <c r="DA34" s="93"/>
      <c r="DB34" s="93"/>
      <c r="DC34" s="93"/>
      <c r="DD34" s="76">
        <f>データ!AY7</f>
        <v>78.099999999999994</v>
      </c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8"/>
      <c r="DS34" s="76">
        <f>データ!AZ7</f>
        <v>77</v>
      </c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8"/>
      <c r="EH34" s="76">
        <f>データ!BA7</f>
        <v>77.099999999999994</v>
      </c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8"/>
      <c r="EW34" s="76">
        <f>データ!BB7</f>
        <v>73.8</v>
      </c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8"/>
      <c r="FL34" s="76">
        <f>データ!BC7</f>
        <v>75.5</v>
      </c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8"/>
      <c r="GA34" s="5"/>
      <c r="GB34" s="5"/>
      <c r="GC34" s="5"/>
      <c r="GD34" s="5"/>
      <c r="GE34" s="5"/>
      <c r="GF34" s="5"/>
      <c r="GG34" s="5"/>
      <c r="GH34" s="5"/>
      <c r="GI34" s="93" t="s">
        <v>59</v>
      </c>
      <c r="GJ34" s="93"/>
      <c r="GK34" s="93"/>
      <c r="GL34" s="93"/>
      <c r="GM34" s="93"/>
      <c r="GN34" s="93"/>
      <c r="GO34" s="93"/>
      <c r="GP34" s="93"/>
      <c r="GQ34" s="93"/>
      <c r="GR34" s="76">
        <f>データ!BJ7</f>
        <v>114.4</v>
      </c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8"/>
      <c r="HG34" s="76">
        <f>データ!BK7</f>
        <v>117</v>
      </c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8"/>
      <c r="HV34" s="76">
        <f>データ!BL7</f>
        <v>118.8</v>
      </c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8"/>
      <c r="IK34" s="76">
        <f>データ!BM7</f>
        <v>136</v>
      </c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8"/>
      <c r="IZ34" s="76">
        <f>データ!BN7</f>
        <v>131.30000000000001</v>
      </c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8"/>
      <c r="JO34" s="5"/>
      <c r="JP34" s="5"/>
      <c r="JQ34" s="5"/>
      <c r="JR34" s="5"/>
      <c r="JS34" s="5"/>
      <c r="JT34" s="5"/>
      <c r="JU34" s="5"/>
      <c r="JV34" s="5"/>
      <c r="JW34" s="93" t="s">
        <v>59</v>
      </c>
      <c r="JX34" s="93"/>
      <c r="JY34" s="93"/>
      <c r="JZ34" s="93"/>
      <c r="KA34" s="93"/>
      <c r="KB34" s="93"/>
      <c r="KC34" s="93"/>
      <c r="KD34" s="93"/>
      <c r="KE34" s="93"/>
      <c r="KF34" s="76">
        <f>データ!BU7</f>
        <v>67.900000000000006</v>
      </c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8"/>
      <c r="KU34" s="76">
        <f>データ!BV7</f>
        <v>66.900000000000006</v>
      </c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8"/>
      <c r="LJ34" s="76">
        <f>データ!BW7</f>
        <v>66.099999999999994</v>
      </c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8"/>
      <c r="LY34" s="76">
        <f>データ!BX7</f>
        <v>62.3</v>
      </c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8"/>
      <c r="MN34" s="76">
        <f>データ!BY7</f>
        <v>62.1</v>
      </c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8"/>
      <c r="ND34" s="5"/>
      <c r="NE34" s="5"/>
      <c r="NF34" s="5"/>
      <c r="NG34" s="5"/>
      <c r="NH34" s="1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  <c r="OC34" s="18" t="s">
        <v>60</v>
      </c>
    </row>
    <row r="35" spans="1:393" ht="13.5" customHeight="1">
      <c r="A35" s="2"/>
      <c r="B35" s="1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17"/>
      <c r="NI35" s="2"/>
      <c r="NJ35" s="106" t="s">
        <v>61</v>
      </c>
      <c r="NK35" s="106"/>
      <c r="NL35" s="106"/>
      <c r="NM35" s="106"/>
      <c r="NN35" s="106"/>
      <c r="NO35" s="106"/>
      <c r="NP35" s="106"/>
      <c r="NQ35" s="106"/>
      <c r="NR35" s="106"/>
      <c r="NS35" s="106"/>
      <c r="NT35" s="106"/>
      <c r="NU35" s="106"/>
      <c r="NV35" s="106"/>
      <c r="NW35" s="106"/>
      <c r="NX35" s="106"/>
      <c r="OC35" s="18" t="s">
        <v>62</v>
      </c>
    </row>
    <row r="36" spans="1:393" ht="13.5" customHeight="1">
      <c r="A36" s="2"/>
      <c r="B36" s="15"/>
      <c r="C36" s="16"/>
      <c r="D36" s="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5"/>
      <c r="CQ36" s="5"/>
      <c r="CR36" s="5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5"/>
      <c r="JS36" s="5"/>
      <c r="JT36" s="5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7"/>
      <c r="NI36" s="2"/>
      <c r="NJ36" s="107"/>
      <c r="NK36" s="107"/>
      <c r="NL36" s="107"/>
      <c r="NM36" s="107"/>
      <c r="NN36" s="107"/>
      <c r="NO36" s="107"/>
      <c r="NP36" s="107"/>
      <c r="NQ36" s="107"/>
      <c r="NR36" s="107"/>
      <c r="NS36" s="107"/>
      <c r="NT36" s="107"/>
      <c r="NU36" s="107"/>
      <c r="NV36" s="107"/>
      <c r="NW36" s="107"/>
      <c r="NX36" s="107"/>
      <c r="OC36" s="18" t="s">
        <v>63</v>
      </c>
    </row>
    <row r="37" spans="1:393" ht="13.5" customHeight="1">
      <c r="A37" s="2"/>
      <c r="B37" s="15"/>
      <c r="C37" s="16"/>
      <c r="D37" s="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5"/>
      <c r="CQ37" s="5"/>
      <c r="CR37" s="5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5"/>
      <c r="JS37" s="5"/>
      <c r="JT37" s="5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7"/>
      <c r="NI37" s="2"/>
      <c r="NJ37" s="81" t="s">
        <v>64</v>
      </c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3"/>
      <c r="OC37" s="18" t="s">
        <v>65</v>
      </c>
    </row>
    <row r="38" spans="1:393" ht="13.5" customHeight="1">
      <c r="A38" s="2"/>
      <c r="B38" s="15"/>
      <c r="C38" s="1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5"/>
      <c r="GQ38" s="5"/>
      <c r="GR38" s="1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  <c r="OC38" s="18" t="s">
        <v>66</v>
      </c>
    </row>
    <row r="39" spans="1:393" ht="13.5" customHeight="1">
      <c r="A39" s="2"/>
      <c r="B39" s="15"/>
      <c r="C39" s="1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5"/>
      <c r="GQ39" s="5"/>
      <c r="GR39" s="1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4"/>
      <c r="NI39" s="2"/>
      <c r="NJ39" s="100" t="s">
        <v>176</v>
      </c>
      <c r="NK39" s="101"/>
      <c r="NL39" s="101"/>
      <c r="NM39" s="101"/>
      <c r="NN39" s="101"/>
      <c r="NO39" s="101"/>
      <c r="NP39" s="101"/>
      <c r="NQ39" s="101"/>
      <c r="NR39" s="101"/>
      <c r="NS39" s="101"/>
      <c r="NT39" s="101"/>
      <c r="NU39" s="101"/>
      <c r="NV39" s="101"/>
      <c r="NW39" s="101"/>
      <c r="NX39" s="102"/>
      <c r="OC39" s="18" t="s">
        <v>67</v>
      </c>
    </row>
    <row r="40" spans="1:393" ht="13.5" customHeight="1">
      <c r="A40" s="2"/>
      <c r="B40" s="1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4"/>
      <c r="NI40" s="2"/>
      <c r="NJ40" s="100"/>
      <c r="NK40" s="101"/>
      <c r="NL40" s="101"/>
      <c r="NM40" s="101"/>
      <c r="NN40" s="101"/>
      <c r="NO40" s="101"/>
      <c r="NP40" s="101"/>
      <c r="NQ40" s="101"/>
      <c r="NR40" s="101"/>
      <c r="NS40" s="101"/>
      <c r="NT40" s="101"/>
      <c r="NU40" s="101"/>
      <c r="NV40" s="101"/>
      <c r="NW40" s="101"/>
      <c r="NX40" s="102"/>
      <c r="OC40" s="18" t="s">
        <v>68</v>
      </c>
    </row>
    <row r="41" spans="1:393" ht="13.5" customHeight="1">
      <c r="A41" s="2"/>
      <c r="B41" s="1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16"/>
      <c r="DD41" s="16"/>
      <c r="DE41" s="5"/>
      <c r="DF41" s="5"/>
      <c r="DG41" s="5"/>
      <c r="DH41" s="5"/>
      <c r="DI41" s="5"/>
      <c r="DJ41" s="5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5"/>
      <c r="NH41" s="17"/>
      <c r="NI41" s="2"/>
      <c r="NJ41" s="100"/>
      <c r="NK41" s="101"/>
      <c r="NL41" s="101"/>
      <c r="NM41" s="101"/>
      <c r="NN41" s="101"/>
      <c r="NO41" s="101"/>
      <c r="NP41" s="101"/>
      <c r="NQ41" s="101"/>
      <c r="NR41" s="101"/>
      <c r="NS41" s="101"/>
      <c r="NT41" s="101"/>
      <c r="NU41" s="101"/>
      <c r="NV41" s="101"/>
      <c r="NW41" s="101"/>
      <c r="NX41" s="102"/>
      <c r="OC41" s="18" t="s">
        <v>69</v>
      </c>
    </row>
    <row r="42" spans="1:393" ht="13.5" customHeight="1">
      <c r="A42" s="2"/>
      <c r="B42" s="1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16"/>
      <c r="DD42" s="16"/>
      <c r="DE42" s="5"/>
      <c r="DF42" s="5"/>
      <c r="DG42" s="5"/>
      <c r="DH42" s="5"/>
      <c r="DI42" s="5"/>
      <c r="DJ42" s="5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5"/>
      <c r="NH42" s="17"/>
      <c r="NI42" s="2"/>
      <c r="NJ42" s="100"/>
      <c r="NK42" s="101"/>
      <c r="NL42" s="101"/>
      <c r="NM42" s="101"/>
      <c r="NN42" s="101"/>
      <c r="NO42" s="101"/>
      <c r="NP42" s="101"/>
      <c r="NQ42" s="101"/>
      <c r="NR42" s="101"/>
      <c r="NS42" s="101"/>
      <c r="NT42" s="101"/>
      <c r="NU42" s="101"/>
      <c r="NV42" s="101"/>
      <c r="NW42" s="101"/>
      <c r="NX42" s="102"/>
      <c r="OC42" s="18" t="s">
        <v>70</v>
      </c>
    </row>
    <row r="43" spans="1:393" ht="13.5" customHeight="1">
      <c r="A43" s="2"/>
      <c r="B43" s="1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17"/>
      <c r="NI43" s="2"/>
      <c r="NJ43" s="100"/>
      <c r="NK43" s="101"/>
      <c r="NL43" s="101"/>
      <c r="NM43" s="101"/>
      <c r="NN43" s="101"/>
      <c r="NO43" s="101"/>
      <c r="NP43" s="101"/>
      <c r="NQ43" s="101"/>
      <c r="NR43" s="101"/>
      <c r="NS43" s="101"/>
      <c r="NT43" s="101"/>
      <c r="NU43" s="101"/>
      <c r="NV43" s="101"/>
      <c r="NW43" s="101"/>
      <c r="NX43" s="102"/>
      <c r="OC43" s="18" t="s">
        <v>71</v>
      </c>
    </row>
    <row r="44" spans="1:393" ht="13.5" customHeight="1">
      <c r="A44" s="2"/>
      <c r="B44" s="1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17"/>
      <c r="NI44" s="2"/>
      <c r="NJ44" s="100"/>
      <c r="NK44" s="101"/>
      <c r="NL44" s="101"/>
      <c r="NM44" s="101"/>
      <c r="NN44" s="101"/>
      <c r="NO44" s="101"/>
      <c r="NP44" s="101"/>
      <c r="NQ44" s="101"/>
      <c r="NR44" s="101"/>
      <c r="NS44" s="101"/>
      <c r="NT44" s="101"/>
      <c r="NU44" s="101"/>
      <c r="NV44" s="101"/>
      <c r="NW44" s="101"/>
      <c r="NX44" s="102"/>
      <c r="OC44" s="18" t="s">
        <v>72</v>
      </c>
    </row>
    <row r="45" spans="1:393" ht="13.5" customHeight="1">
      <c r="A45" s="2"/>
      <c r="B45" s="1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17"/>
      <c r="NI45" s="2"/>
      <c r="NJ45" s="100"/>
      <c r="NK45" s="101"/>
      <c r="NL45" s="101"/>
      <c r="NM45" s="101"/>
      <c r="NN45" s="101"/>
      <c r="NO45" s="101"/>
      <c r="NP45" s="101"/>
      <c r="NQ45" s="101"/>
      <c r="NR45" s="101"/>
      <c r="NS45" s="101"/>
      <c r="NT45" s="101"/>
      <c r="NU45" s="101"/>
      <c r="NV45" s="101"/>
      <c r="NW45" s="101"/>
      <c r="NX45" s="102"/>
      <c r="OC45" s="18" t="s">
        <v>73</v>
      </c>
    </row>
    <row r="46" spans="1:393" ht="13.5" customHeight="1">
      <c r="A46" s="2"/>
      <c r="B46" s="1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17"/>
      <c r="NI46" s="2"/>
      <c r="NJ46" s="100"/>
      <c r="NK46" s="101"/>
      <c r="NL46" s="101"/>
      <c r="NM46" s="101"/>
      <c r="NN46" s="101"/>
      <c r="NO46" s="101"/>
      <c r="NP46" s="101"/>
      <c r="NQ46" s="101"/>
      <c r="NR46" s="101"/>
      <c r="NS46" s="101"/>
      <c r="NT46" s="101"/>
      <c r="NU46" s="101"/>
      <c r="NV46" s="101"/>
      <c r="NW46" s="101"/>
      <c r="NX46" s="102"/>
      <c r="OC46" s="18" t="s">
        <v>74</v>
      </c>
    </row>
    <row r="47" spans="1:393" ht="13.5" customHeight="1">
      <c r="A47" s="2"/>
      <c r="B47" s="1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17"/>
      <c r="NI47" s="2"/>
      <c r="NJ47" s="100"/>
      <c r="NK47" s="101"/>
      <c r="NL47" s="101"/>
      <c r="NM47" s="101"/>
      <c r="NN47" s="101"/>
      <c r="NO47" s="101"/>
      <c r="NP47" s="101"/>
      <c r="NQ47" s="101"/>
      <c r="NR47" s="101"/>
      <c r="NS47" s="101"/>
      <c r="NT47" s="101"/>
      <c r="NU47" s="101"/>
      <c r="NV47" s="101"/>
      <c r="NW47" s="101"/>
      <c r="NX47" s="102"/>
      <c r="OC47" s="18" t="s">
        <v>75</v>
      </c>
    </row>
    <row r="48" spans="1:393" ht="13.5" customHeight="1">
      <c r="A48" s="2"/>
      <c r="B48" s="1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17"/>
      <c r="NI48" s="2"/>
      <c r="NJ48" s="100"/>
      <c r="NK48" s="101"/>
      <c r="NL48" s="101"/>
      <c r="NM48" s="101"/>
      <c r="NN48" s="101"/>
      <c r="NO48" s="101"/>
      <c r="NP48" s="101"/>
      <c r="NQ48" s="101"/>
      <c r="NR48" s="101"/>
      <c r="NS48" s="101"/>
      <c r="NT48" s="101"/>
      <c r="NU48" s="101"/>
      <c r="NV48" s="101"/>
      <c r="NW48" s="101"/>
      <c r="NX48" s="102"/>
      <c r="OC48" s="18" t="s">
        <v>76</v>
      </c>
    </row>
    <row r="49" spans="1:393" ht="13.5" customHeight="1">
      <c r="A49" s="2"/>
      <c r="B49" s="1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17"/>
      <c r="NI49" s="2"/>
      <c r="NJ49" s="100"/>
      <c r="NK49" s="101"/>
      <c r="NL49" s="101"/>
      <c r="NM49" s="101"/>
      <c r="NN49" s="101"/>
      <c r="NO49" s="101"/>
      <c r="NP49" s="101"/>
      <c r="NQ49" s="101"/>
      <c r="NR49" s="101"/>
      <c r="NS49" s="101"/>
      <c r="NT49" s="101"/>
      <c r="NU49" s="101"/>
      <c r="NV49" s="101"/>
      <c r="NW49" s="101"/>
      <c r="NX49" s="102"/>
      <c r="OC49" s="18" t="s">
        <v>77</v>
      </c>
    </row>
    <row r="50" spans="1:393" ht="13.5" customHeight="1">
      <c r="A50" s="2"/>
      <c r="B50" s="1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17"/>
      <c r="NI50" s="2"/>
      <c r="NJ50" s="100"/>
      <c r="NK50" s="101"/>
      <c r="NL50" s="101"/>
      <c r="NM50" s="101"/>
      <c r="NN50" s="101"/>
      <c r="NO50" s="101"/>
      <c r="NP50" s="101"/>
      <c r="NQ50" s="101"/>
      <c r="NR50" s="101"/>
      <c r="NS50" s="101"/>
      <c r="NT50" s="101"/>
      <c r="NU50" s="101"/>
      <c r="NV50" s="101"/>
      <c r="NW50" s="101"/>
      <c r="NX50" s="102"/>
      <c r="OC50" s="18" t="s">
        <v>78</v>
      </c>
    </row>
    <row r="51" spans="1:393" ht="13.5" customHeight="1">
      <c r="A51" s="2"/>
      <c r="B51" s="1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1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  <c r="OC51" s="18" t="s">
        <v>79</v>
      </c>
    </row>
    <row r="52" spans="1:393" ht="13.5" customHeight="1">
      <c r="A52" s="2"/>
      <c r="B52" s="1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17"/>
      <c r="NI52" s="2"/>
      <c r="NJ52" s="81" t="s">
        <v>80</v>
      </c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3"/>
      <c r="OC52" s="18" t="s">
        <v>81</v>
      </c>
    </row>
    <row r="53" spans="1:393" ht="13.5" customHeight="1">
      <c r="A53" s="2"/>
      <c r="B53" s="1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1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  <c r="OC53" s="18" t="s">
        <v>82</v>
      </c>
    </row>
    <row r="54" spans="1:393" ht="13.5" customHeight="1">
      <c r="A54" s="2"/>
      <c r="B54" s="15"/>
      <c r="C54" s="5"/>
      <c r="D54" s="5"/>
      <c r="E54" s="5"/>
      <c r="F54" s="5"/>
      <c r="G54" s="19"/>
      <c r="H54" s="19"/>
      <c r="I54" s="19"/>
      <c r="J54" s="19"/>
      <c r="K54" s="19"/>
      <c r="L54" s="19"/>
      <c r="M54" s="19"/>
      <c r="N54" s="19"/>
      <c r="O54" s="19"/>
      <c r="P54" s="97" t="str">
        <f>データ!$B$11</f>
        <v>H29</v>
      </c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9"/>
      <c r="AE54" s="97" t="str">
        <f>データ!$C$11</f>
        <v>H30</v>
      </c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9"/>
      <c r="AT54" s="97" t="str">
        <f>データ!$D$11</f>
        <v>R01</v>
      </c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9"/>
      <c r="BI54" s="97" t="str">
        <f>データ!$E$11</f>
        <v>R02</v>
      </c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9"/>
      <c r="BX54" s="97" t="str">
        <f>データ!$F$11</f>
        <v>R03</v>
      </c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9"/>
      <c r="CO54" s="5"/>
      <c r="CP54" s="5"/>
      <c r="CQ54" s="5"/>
      <c r="CR54" s="5"/>
      <c r="CS54" s="5"/>
      <c r="CT54" s="5"/>
      <c r="CU54" s="19"/>
      <c r="CV54" s="19"/>
      <c r="CW54" s="19"/>
      <c r="CX54" s="19"/>
      <c r="CY54" s="19"/>
      <c r="CZ54" s="19"/>
      <c r="DA54" s="19"/>
      <c r="DB54" s="19"/>
      <c r="DC54" s="19"/>
      <c r="DD54" s="97" t="str">
        <f>データ!$B$11</f>
        <v>H29</v>
      </c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9"/>
      <c r="DS54" s="97" t="str">
        <f>データ!$C$11</f>
        <v>H30</v>
      </c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9"/>
      <c r="EH54" s="97" t="str">
        <f>データ!$D$11</f>
        <v>R01</v>
      </c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9"/>
      <c r="EW54" s="97" t="str">
        <f>データ!$E$11</f>
        <v>R02</v>
      </c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9"/>
      <c r="FL54" s="97" t="str">
        <f>データ!$F$11</f>
        <v>R03</v>
      </c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9"/>
      <c r="GA54" s="5"/>
      <c r="GB54" s="5"/>
      <c r="GC54" s="5"/>
      <c r="GD54" s="5"/>
      <c r="GE54" s="5"/>
      <c r="GF54" s="5"/>
      <c r="GG54" s="5"/>
      <c r="GH54" s="5"/>
      <c r="GI54" s="19"/>
      <c r="GJ54" s="19"/>
      <c r="GK54" s="19"/>
      <c r="GL54" s="19"/>
      <c r="GM54" s="19"/>
      <c r="GN54" s="19"/>
      <c r="GO54" s="19"/>
      <c r="GP54" s="19"/>
      <c r="GQ54" s="19"/>
      <c r="GR54" s="97" t="str">
        <f>データ!$B$11</f>
        <v>H29</v>
      </c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9"/>
      <c r="HG54" s="97" t="str">
        <f>データ!$C$11</f>
        <v>H30</v>
      </c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9"/>
      <c r="HV54" s="97" t="str">
        <f>データ!$D$11</f>
        <v>R01</v>
      </c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9"/>
      <c r="IK54" s="97" t="str">
        <f>データ!$E$11</f>
        <v>R02</v>
      </c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9"/>
      <c r="IZ54" s="97" t="str">
        <f>データ!$F$11</f>
        <v>R03</v>
      </c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9"/>
      <c r="JO54" s="5"/>
      <c r="JP54" s="5"/>
      <c r="JQ54" s="5"/>
      <c r="JR54" s="5"/>
      <c r="JS54" s="5"/>
      <c r="JT54" s="5"/>
      <c r="JU54" s="5"/>
      <c r="JV54" s="5"/>
      <c r="JW54" s="19"/>
      <c r="JX54" s="19"/>
      <c r="JY54" s="19"/>
      <c r="JZ54" s="19"/>
      <c r="KA54" s="19"/>
      <c r="KB54" s="19"/>
      <c r="KC54" s="19"/>
      <c r="KD54" s="19"/>
      <c r="KE54" s="19"/>
      <c r="KF54" s="97" t="str">
        <f>データ!$B$11</f>
        <v>H29</v>
      </c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9"/>
      <c r="KU54" s="97" t="str">
        <f>データ!$C$11</f>
        <v>H30</v>
      </c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9"/>
      <c r="LJ54" s="97" t="str">
        <f>データ!$D$11</f>
        <v>R01</v>
      </c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9"/>
      <c r="LY54" s="97" t="str">
        <f>データ!$E$11</f>
        <v>R02</v>
      </c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9"/>
      <c r="MN54" s="97" t="str">
        <f>データ!$F$11</f>
        <v>R03</v>
      </c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9"/>
      <c r="NC54" s="5"/>
      <c r="ND54" s="5"/>
      <c r="NE54" s="5"/>
      <c r="NF54" s="5"/>
      <c r="NG54" s="5"/>
      <c r="NH54" s="17"/>
      <c r="NI54" s="2"/>
      <c r="NJ54" s="100" t="s">
        <v>177</v>
      </c>
      <c r="NK54" s="101"/>
      <c r="NL54" s="101"/>
      <c r="NM54" s="101"/>
      <c r="NN54" s="101"/>
      <c r="NO54" s="101"/>
      <c r="NP54" s="101"/>
      <c r="NQ54" s="101"/>
      <c r="NR54" s="101"/>
      <c r="NS54" s="101"/>
      <c r="NT54" s="101"/>
      <c r="NU54" s="101"/>
      <c r="NV54" s="101"/>
      <c r="NW54" s="101"/>
      <c r="NX54" s="102"/>
      <c r="OC54" s="18" t="s">
        <v>83</v>
      </c>
    </row>
    <row r="55" spans="1:393" ht="13.5" customHeight="1">
      <c r="A55" s="2"/>
      <c r="B55" s="15"/>
      <c r="C55" s="5"/>
      <c r="D55" s="5"/>
      <c r="E55" s="5"/>
      <c r="F55" s="5"/>
      <c r="G55" s="93" t="s">
        <v>57</v>
      </c>
      <c r="H55" s="93"/>
      <c r="I55" s="93"/>
      <c r="J55" s="93"/>
      <c r="K55" s="93"/>
      <c r="L55" s="93"/>
      <c r="M55" s="93"/>
      <c r="N55" s="93"/>
      <c r="O55" s="93"/>
      <c r="P55" s="94">
        <f>データ!CA7</f>
        <v>23661</v>
      </c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6"/>
      <c r="AE55" s="94">
        <f>データ!CB7</f>
        <v>26977</v>
      </c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6"/>
      <c r="AT55" s="94">
        <f>データ!CC7</f>
        <v>27351</v>
      </c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6"/>
      <c r="BI55" s="94">
        <f>データ!CD7</f>
        <v>29410</v>
      </c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6"/>
      <c r="BX55" s="94">
        <f>データ!CE7</f>
        <v>33200</v>
      </c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6"/>
      <c r="CO55" s="5"/>
      <c r="CP55" s="5"/>
      <c r="CQ55" s="5"/>
      <c r="CR55" s="5"/>
      <c r="CS55" s="5"/>
      <c r="CT55" s="5"/>
      <c r="CU55" s="93" t="s">
        <v>57</v>
      </c>
      <c r="CV55" s="93"/>
      <c r="CW55" s="93"/>
      <c r="CX55" s="93"/>
      <c r="CY55" s="93"/>
      <c r="CZ55" s="93"/>
      <c r="DA55" s="93"/>
      <c r="DB55" s="93"/>
      <c r="DC55" s="93"/>
      <c r="DD55" s="94">
        <f>データ!CL7</f>
        <v>7648</v>
      </c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6"/>
      <c r="DS55" s="94">
        <f>データ!CM7</f>
        <v>7590</v>
      </c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6"/>
      <c r="EH55" s="94">
        <f>データ!CN7</f>
        <v>7857</v>
      </c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6"/>
      <c r="EW55" s="94">
        <f>データ!CO7</f>
        <v>8429</v>
      </c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6"/>
      <c r="FL55" s="94">
        <f>データ!CP7</f>
        <v>8960</v>
      </c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6"/>
      <c r="GA55" s="5"/>
      <c r="GB55" s="5"/>
      <c r="GC55" s="5"/>
      <c r="GD55" s="5"/>
      <c r="GE55" s="5"/>
      <c r="GF55" s="5"/>
      <c r="GG55" s="5"/>
      <c r="GH55" s="5"/>
      <c r="GI55" s="93" t="s">
        <v>57</v>
      </c>
      <c r="GJ55" s="93"/>
      <c r="GK55" s="93"/>
      <c r="GL55" s="93"/>
      <c r="GM55" s="93"/>
      <c r="GN55" s="93"/>
      <c r="GO55" s="93"/>
      <c r="GP55" s="93"/>
      <c r="GQ55" s="93"/>
      <c r="GR55" s="76">
        <f>データ!CW7</f>
        <v>89.6</v>
      </c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8"/>
      <c r="HG55" s="76">
        <f>データ!CX7</f>
        <v>100.4</v>
      </c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8"/>
      <c r="HV55" s="76">
        <f>データ!CY7</f>
        <v>92.5</v>
      </c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8"/>
      <c r="IK55" s="76">
        <f>データ!CZ7</f>
        <v>74.900000000000006</v>
      </c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8"/>
      <c r="IZ55" s="76">
        <f>データ!DA7</f>
        <v>96.6</v>
      </c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8"/>
      <c r="JO55" s="5"/>
      <c r="JP55" s="5"/>
      <c r="JQ55" s="5"/>
      <c r="JR55" s="5"/>
      <c r="JS55" s="5"/>
      <c r="JT55" s="5"/>
      <c r="JU55" s="5"/>
      <c r="JV55" s="5"/>
      <c r="JW55" s="93" t="s">
        <v>57</v>
      </c>
      <c r="JX55" s="93"/>
      <c r="JY55" s="93"/>
      <c r="JZ55" s="93"/>
      <c r="KA55" s="93"/>
      <c r="KB55" s="93"/>
      <c r="KC55" s="93"/>
      <c r="KD55" s="93"/>
      <c r="KE55" s="93"/>
      <c r="KF55" s="76">
        <f>データ!DH7</f>
        <v>17.100000000000001</v>
      </c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8"/>
      <c r="KU55" s="76">
        <f>データ!DI7</f>
        <v>17.5</v>
      </c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8"/>
      <c r="LJ55" s="76">
        <f>データ!DJ7</f>
        <v>18.3</v>
      </c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8"/>
      <c r="LY55" s="76">
        <f>データ!DK7</f>
        <v>13.9</v>
      </c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8"/>
      <c r="MN55" s="76">
        <f>データ!DL7</f>
        <v>16.899999999999999</v>
      </c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8"/>
      <c r="NC55" s="5"/>
      <c r="ND55" s="5"/>
      <c r="NE55" s="5"/>
      <c r="NF55" s="5"/>
      <c r="NG55" s="5"/>
      <c r="NH55" s="17"/>
      <c r="NI55" s="2"/>
      <c r="NJ55" s="100"/>
      <c r="NK55" s="101"/>
      <c r="NL55" s="101"/>
      <c r="NM55" s="101"/>
      <c r="NN55" s="101"/>
      <c r="NO55" s="101"/>
      <c r="NP55" s="101"/>
      <c r="NQ55" s="101"/>
      <c r="NR55" s="101"/>
      <c r="NS55" s="101"/>
      <c r="NT55" s="101"/>
      <c r="NU55" s="101"/>
      <c r="NV55" s="101"/>
      <c r="NW55" s="101"/>
      <c r="NX55" s="102"/>
    </row>
    <row r="56" spans="1:393" ht="13.5" customHeight="1">
      <c r="A56" s="2"/>
      <c r="B56" s="15"/>
      <c r="C56" s="5"/>
      <c r="D56" s="5"/>
      <c r="E56" s="5"/>
      <c r="F56" s="5"/>
      <c r="G56" s="93" t="s">
        <v>59</v>
      </c>
      <c r="H56" s="93"/>
      <c r="I56" s="93"/>
      <c r="J56" s="93"/>
      <c r="K56" s="93"/>
      <c r="L56" s="93"/>
      <c r="M56" s="93"/>
      <c r="N56" s="93"/>
      <c r="O56" s="93"/>
      <c r="P56" s="94">
        <f>データ!CF7</f>
        <v>25249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6"/>
      <c r="AE56" s="94">
        <f>データ!CG7</f>
        <v>25711</v>
      </c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6"/>
      <c r="AT56" s="94">
        <f>データ!CH7</f>
        <v>26415</v>
      </c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6"/>
      <c r="BI56" s="94">
        <f>データ!CI7</f>
        <v>27227</v>
      </c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6"/>
      <c r="BX56" s="94">
        <f>データ!CJ7</f>
        <v>28176</v>
      </c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6"/>
      <c r="CO56" s="5"/>
      <c r="CP56" s="5"/>
      <c r="CQ56" s="5"/>
      <c r="CR56" s="5"/>
      <c r="CS56" s="5"/>
      <c r="CT56" s="5"/>
      <c r="CU56" s="93" t="s">
        <v>59</v>
      </c>
      <c r="CV56" s="93"/>
      <c r="CW56" s="93"/>
      <c r="CX56" s="93"/>
      <c r="CY56" s="93"/>
      <c r="CZ56" s="93"/>
      <c r="DA56" s="93"/>
      <c r="DB56" s="93"/>
      <c r="DC56" s="93"/>
      <c r="DD56" s="94">
        <f>データ!CQ7</f>
        <v>8852</v>
      </c>
      <c r="DE56" s="95"/>
      <c r="DF56" s="95"/>
      <c r="DG56" s="95"/>
      <c r="DH56" s="95"/>
      <c r="DI56" s="95"/>
      <c r="DJ56" s="95"/>
      <c r="DK56" s="95"/>
      <c r="DL56" s="95"/>
      <c r="DM56" s="95"/>
      <c r="DN56" s="95"/>
      <c r="DO56" s="95"/>
      <c r="DP56" s="95"/>
      <c r="DQ56" s="95"/>
      <c r="DR56" s="96"/>
      <c r="DS56" s="94">
        <f>データ!CR7</f>
        <v>9060</v>
      </c>
      <c r="DT56" s="95"/>
      <c r="DU56" s="95"/>
      <c r="DV56" s="95"/>
      <c r="DW56" s="95"/>
      <c r="DX56" s="95"/>
      <c r="DY56" s="95"/>
      <c r="DZ56" s="95"/>
      <c r="EA56" s="95"/>
      <c r="EB56" s="95"/>
      <c r="EC56" s="95"/>
      <c r="ED56" s="95"/>
      <c r="EE56" s="95"/>
      <c r="EF56" s="95"/>
      <c r="EG56" s="96"/>
      <c r="EH56" s="94">
        <f>データ!CS7</f>
        <v>9135</v>
      </c>
      <c r="EI56" s="95"/>
      <c r="EJ56" s="95"/>
      <c r="EK56" s="95"/>
      <c r="EL56" s="95"/>
      <c r="EM56" s="95"/>
      <c r="EN56" s="95"/>
      <c r="EO56" s="95"/>
      <c r="EP56" s="95"/>
      <c r="EQ56" s="95"/>
      <c r="ER56" s="95"/>
      <c r="ES56" s="95"/>
      <c r="ET56" s="95"/>
      <c r="EU56" s="95"/>
      <c r="EV56" s="96"/>
      <c r="EW56" s="94">
        <f>データ!CT7</f>
        <v>9509</v>
      </c>
      <c r="EX56" s="95"/>
      <c r="EY56" s="95"/>
      <c r="EZ56" s="95"/>
      <c r="FA56" s="95"/>
      <c r="FB56" s="95"/>
      <c r="FC56" s="95"/>
      <c r="FD56" s="95"/>
      <c r="FE56" s="95"/>
      <c r="FF56" s="95"/>
      <c r="FG56" s="95"/>
      <c r="FH56" s="95"/>
      <c r="FI56" s="95"/>
      <c r="FJ56" s="95"/>
      <c r="FK56" s="96"/>
      <c r="FL56" s="94">
        <f>データ!CU7</f>
        <v>9548</v>
      </c>
      <c r="FM56" s="95"/>
      <c r="FN56" s="95"/>
      <c r="FO56" s="95"/>
      <c r="FP56" s="95"/>
      <c r="FQ56" s="95"/>
      <c r="FR56" s="95"/>
      <c r="FS56" s="95"/>
      <c r="FT56" s="95"/>
      <c r="FU56" s="95"/>
      <c r="FV56" s="95"/>
      <c r="FW56" s="95"/>
      <c r="FX56" s="95"/>
      <c r="FY56" s="95"/>
      <c r="FZ56" s="96"/>
      <c r="GA56" s="5"/>
      <c r="GB56" s="5"/>
      <c r="GC56" s="5"/>
      <c r="GD56" s="5"/>
      <c r="GE56" s="5"/>
      <c r="GF56" s="5"/>
      <c r="GG56" s="5"/>
      <c r="GH56" s="5"/>
      <c r="GI56" s="93" t="s">
        <v>59</v>
      </c>
      <c r="GJ56" s="93"/>
      <c r="GK56" s="93"/>
      <c r="GL56" s="93"/>
      <c r="GM56" s="93"/>
      <c r="GN56" s="93"/>
      <c r="GO56" s="93"/>
      <c r="GP56" s="93"/>
      <c r="GQ56" s="93"/>
      <c r="GR56" s="76">
        <f>データ!DB7</f>
        <v>70.3</v>
      </c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8"/>
      <c r="HG56" s="76">
        <f>データ!DC7</f>
        <v>71.099999999999994</v>
      </c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8"/>
      <c r="HV56" s="76">
        <f>データ!DD7</f>
        <v>72</v>
      </c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8"/>
      <c r="IK56" s="76">
        <f>データ!DE7</f>
        <v>77.7</v>
      </c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8"/>
      <c r="IZ56" s="76">
        <f>データ!DF7</f>
        <v>75.7</v>
      </c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5"/>
      <c r="JP56" s="5"/>
      <c r="JQ56" s="5"/>
      <c r="JR56" s="5"/>
      <c r="JS56" s="5"/>
      <c r="JT56" s="5"/>
      <c r="JU56" s="5"/>
      <c r="JV56" s="5"/>
      <c r="JW56" s="93" t="s">
        <v>59</v>
      </c>
      <c r="JX56" s="93"/>
      <c r="JY56" s="93"/>
      <c r="JZ56" s="93"/>
      <c r="KA56" s="93"/>
      <c r="KB56" s="93"/>
      <c r="KC56" s="93"/>
      <c r="KD56" s="93"/>
      <c r="KE56" s="93"/>
      <c r="KF56" s="76">
        <f>データ!DM7</f>
        <v>17</v>
      </c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8"/>
      <c r="KU56" s="76">
        <f>データ!DN7</f>
        <v>16.5</v>
      </c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8"/>
      <c r="LJ56" s="76">
        <f>データ!DO7</f>
        <v>16</v>
      </c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8"/>
      <c r="LY56" s="76">
        <f>データ!DP7</f>
        <v>15.7</v>
      </c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8"/>
      <c r="MN56" s="76">
        <f>データ!DQ7</f>
        <v>14.6</v>
      </c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8"/>
      <c r="NC56" s="5"/>
      <c r="ND56" s="5"/>
      <c r="NE56" s="5"/>
      <c r="NF56" s="5"/>
      <c r="NG56" s="5"/>
      <c r="NH56" s="17"/>
      <c r="NI56" s="2"/>
      <c r="NJ56" s="100"/>
      <c r="NK56" s="101"/>
      <c r="NL56" s="101"/>
      <c r="NM56" s="101"/>
      <c r="NN56" s="101"/>
      <c r="NO56" s="101"/>
      <c r="NP56" s="101"/>
      <c r="NQ56" s="101"/>
      <c r="NR56" s="101"/>
      <c r="NS56" s="101"/>
      <c r="NT56" s="101"/>
      <c r="NU56" s="101"/>
      <c r="NV56" s="101"/>
      <c r="NW56" s="101"/>
      <c r="NX56" s="102"/>
    </row>
    <row r="57" spans="1:393" ht="13.5" customHeight="1">
      <c r="A57" s="2"/>
      <c r="B57" s="1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17"/>
      <c r="NI57" s="2"/>
      <c r="NJ57" s="100"/>
      <c r="NK57" s="101"/>
      <c r="NL57" s="101"/>
      <c r="NM57" s="101"/>
      <c r="NN57" s="101"/>
      <c r="NO57" s="101"/>
      <c r="NP57" s="101"/>
      <c r="NQ57" s="101"/>
      <c r="NR57" s="101"/>
      <c r="NS57" s="101"/>
      <c r="NT57" s="101"/>
      <c r="NU57" s="101"/>
      <c r="NV57" s="101"/>
      <c r="NW57" s="101"/>
      <c r="NX57" s="102"/>
    </row>
    <row r="58" spans="1:393" ht="13.5" customHeight="1">
      <c r="A58" s="2"/>
      <c r="B58" s="15"/>
      <c r="C58" s="16"/>
      <c r="D58" s="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5"/>
      <c r="CQ58" s="5"/>
      <c r="CR58" s="5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5"/>
      <c r="JS58" s="5"/>
      <c r="JT58" s="5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7"/>
      <c r="NI58" s="2"/>
      <c r="NJ58" s="100"/>
      <c r="NK58" s="101"/>
      <c r="NL58" s="101"/>
      <c r="NM58" s="101"/>
      <c r="NN58" s="101"/>
      <c r="NO58" s="101"/>
      <c r="NP58" s="101"/>
      <c r="NQ58" s="101"/>
      <c r="NR58" s="101"/>
      <c r="NS58" s="101"/>
      <c r="NT58" s="101"/>
      <c r="NU58" s="101"/>
      <c r="NV58" s="101"/>
      <c r="NW58" s="101"/>
      <c r="NX58" s="102"/>
    </row>
    <row r="59" spans="1:393" ht="13.5" customHeight="1">
      <c r="A59" s="2"/>
      <c r="B59" s="15"/>
      <c r="C59" s="16"/>
      <c r="D59" s="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5"/>
      <c r="CQ59" s="5"/>
      <c r="CR59" s="5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5"/>
      <c r="JS59" s="5"/>
      <c r="JT59" s="5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7"/>
      <c r="NI59" s="2"/>
      <c r="NJ59" s="100"/>
      <c r="NK59" s="101"/>
      <c r="NL59" s="101"/>
      <c r="NM59" s="101"/>
      <c r="NN59" s="101"/>
      <c r="NO59" s="101"/>
      <c r="NP59" s="101"/>
      <c r="NQ59" s="101"/>
      <c r="NR59" s="101"/>
      <c r="NS59" s="101"/>
      <c r="NT59" s="101"/>
      <c r="NU59" s="101"/>
      <c r="NV59" s="101"/>
      <c r="NW59" s="101"/>
      <c r="NX59" s="102"/>
    </row>
    <row r="60" spans="1:393" ht="13.5" customHeight="1">
      <c r="A60" s="2"/>
      <c r="B60" s="15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1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1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1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5"/>
      <c r="BG60" s="5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1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1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1"/>
      <c r="DB60" s="20"/>
      <c r="DC60" s="20"/>
      <c r="DD60" s="20"/>
      <c r="DE60" s="20"/>
      <c r="DF60" s="20"/>
      <c r="DG60" s="20"/>
      <c r="DH60" s="20"/>
      <c r="DI60" s="20"/>
      <c r="DJ60" s="21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5"/>
      <c r="GQ60" s="5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1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1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1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5"/>
      <c r="IU60" s="5"/>
      <c r="IV60" s="20"/>
      <c r="IW60" s="20"/>
      <c r="IX60" s="20"/>
      <c r="IY60" s="20"/>
      <c r="IZ60" s="20"/>
      <c r="JA60" s="20"/>
      <c r="JB60" s="20"/>
      <c r="JC60" s="20"/>
      <c r="JD60" s="20"/>
      <c r="JE60" s="20"/>
      <c r="JF60" s="20"/>
      <c r="JG60" s="20"/>
      <c r="JH60" s="21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0"/>
      <c r="JT60" s="20"/>
      <c r="JU60" s="20"/>
      <c r="JV60" s="20"/>
      <c r="JW60" s="20"/>
      <c r="JX60" s="21"/>
      <c r="JY60" s="20"/>
      <c r="JZ60" s="20"/>
      <c r="KA60" s="20"/>
      <c r="KB60" s="20"/>
      <c r="KC60" s="20"/>
      <c r="KD60" s="20"/>
      <c r="KE60" s="20"/>
      <c r="KF60" s="20"/>
      <c r="KG60" s="20"/>
      <c r="KH60" s="20"/>
      <c r="KI60" s="20"/>
      <c r="KJ60" s="20"/>
      <c r="KK60" s="20"/>
      <c r="KL60" s="20"/>
      <c r="KM60" s="20"/>
      <c r="KN60" s="20"/>
      <c r="KO60" s="21"/>
      <c r="KP60" s="20"/>
      <c r="KQ60" s="20"/>
      <c r="KR60" s="20"/>
      <c r="KS60" s="20"/>
      <c r="KT60" s="20"/>
      <c r="KU60" s="20"/>
      <c r="KV60" s="20"/>
      <c r="KW60" s="20"/>
      <c r="KX60" s="20"/>
      <c r="KY60" s="20"/>
      <c r="KZ60" s="20"/>
      <c r="LA60" s="20"/>
      <c r="LB60" s="5"/>
      <c r="LC60" s="5"/>
      <c r="LD60" s="20"/>
      <c r="LE60" s="20"/>
      <c r="LF60" s="20"/>
      <c r="LG60" s="20"/>
      <c r="LH60" s="20"/>
      <c r="LI60" s="20"/>
      <c r="LJ60" s="20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0"/>
      <c r="LZ60" s="20"/>
      <c r="MA60" s="20"/>
      <c r="MB60" s="20"/>
      <c r="MC60" s="20"/>
      <c r="MD60" s="21"/>
      <c r="ME60" s="20"/>
      <c r="MF60" s="20"/>
      <c r="MG60" s="20"/>
      <c r="MH60" s="20"/>
      <c r="MI60" s="20"/>
      <c r="MJ60" s="20"/>
      <c r="MK60" s="20"/>
      <c r="ML60" s="20"/>
      <c r="MM60" s="20"/>
      <c r="MN60" s="20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0"/>
      <c r="ND60" s="20"/>
      <c r="NE60" s="20"/>
      <c r="NF60" s="20"/>
      <c r="NG60" s="20"/>
      <c r="NH60" s="17"/>
      <c r="NI60" s="2"/>
      <c r="NJ60" s="100"/>
      <c r="NK60" s="101"/>
      <c r="NL60" s="101"/>
      <c r="NM60" s="101"/>
      <c r="NN60" s="101"/>
      <c r="NO60" s="101"/>
      <c r="NP60" s="101"/>
      <c r="NQ60" s="101"/>
      <c r="NR60" s="101"/>
      <c r="NS60" s="101"/>
      <c r="NT60" s="101"/>
      <c r="NU60" s="101"/>
      <c r="NV60" s="101"/>
      <c r="NW60" s="101"/>
      <c r="NX60" s="102"/>
    </row>
    <row r="61" spans="1:393" ht="13.5" customHeight="1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4"/>
      <c r="NI61" s="2"/>
      <c r="NJ61" s="100"/>
      <c r="NK61" s="101"/>
      <c r="NL61" s="101"/>
      <c r="NM61" s="101"/>
      <c r="NN61" s="101"/>
      <c r="NO61" s="101"/>
      <c r="NP61" s="101"/>
      <c r="NQ61" s="101"/>
      <c r="NR61" s="101"/>
      <c r="NS61" s="101"/>
      <c r="NT61" s="101"/>
      <c r="NU61" s="101"/>
      <c r="NV61" s="101"/>
      <c r="NW61" s="101"/>
      <c r="NX61" s="102"/>
    </row>
    <row r="62" spans="1:393" ht="13.5" customHeight="1">
      <c r="A62" s="17"/>
      <c r="B62" s="12"/>
      <c r="C62" s="13"/>
      <c r="D62" s="13"/>
      <c r="E62" s="13"/>
      <c r="F62" s="79" t="s">
        <v>84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  <c r="IV62" s="79"/>
      <c r="IW62" s="79"/>
      <c r="IX62" s="79"/>
      <c r="IY62" s="79"/>
      <c r="IZ62" s="79"/>
      <c r="JA62" s="79"/>
      <c r="JB62" s="79"/>
      <c r="JC62" s="79"/>
      <c r="JD62" s="79"/>
      <c r="JE62" s="79"/>
      <c r="JF62" s="79"/>
      <c r="JG62" s="79"/>
      <c r="JH62" s="79"/>
      <c r="JI62" s="79"/>
      <c r="JJ62" s="79"/>
      <c r="JK62" s="79"/>
      <c r="JL62" s="79"/>
      <c r="JM62" s="79"/>
      <c r="JN62" s="79"/>
      <c r="JO62" s="79"/>
      <c r="JP62" s="79"/>
      <c r="JQ62" s="79"/>
      <c r="JR62" s="79"/>
      <c r="JS62" s="79"/>
      <c r="JT62" s="79"/>
      <c r="JU62" s="79"/>
      <c r="JV62" s="79"/>
      <c r="JW62" s="79"/>
      <c r="JX62" s="79"/>
      <c r="JY62" s="79"/>
      <c r="JZ62" s="79"/>
      <c r="KA62" s="79"/>
      <c r="KB62" s="79"/>
      <c r="KC62" s="79"/>
      <c r="KD62" s="79"/>
      <c r="KE62" s="79"/>
      <c r="KF62" s="79"/>
      <c r="KG62" s="79"/>
      <c r="KH62" s="79"/>
      <c r="KI62" s="79"/>
      <c r="KJ62" s="79"/>
      <c r="KK62" s="79"/>
      <c r="KL62" s="79"/>
      <c r="KM62" s="79"/>
      <c r="KN62" s="79"/>
      <c r="KO62" s="79"/>
      <c r="KP62" s="79"/>
      <c r="KQ62" s="79"/>
      <c r="KR62" s="79"/>
      <c r="KS62" s="79"/>
      <c r="KT62" s="79"/>
      <c r="KU62" s="79"/>
      <c r="KV62" s="79"/>
      <c r="KW62" s="79"/>
      <c r="KX62" s="79"/>
      <c r="KY62" s="79"/>
      <c r="KZ62" s="79"/>
      <c r="LA62" s="79"/>
      <c r="LB62" s="79"/>
      <c r="LC62" s="79"/>
      <c r="LD62" s="79"/>
      <c r="LE62" s="79"/>
      <c r="LF62" s="79"/>
      <c r="LG62" s="79"/>
      <c r="LH62" s="79"/>
      <c r="LI62" s="79"/>
      <c r="LJ62" s="79"/>
      <c r="LK62" s="79"/>
      <c r="LL62" s="79"/>
      <c r="LM62" s="79"/>
      <c r="LN62" s="79"/>
      <c r="LO62" s="79"/>
      <c r="LP62" s="79"/>
      <c r="LQ62" s="79"/>
      <c r="LR62" s="79"/>
      <c r="LS62" s="79"/>
      <c r="LT62" s="79"/>
      <c r="LU62" s="79"/>
      <c r="LV62" s="79"/>
      <c r="LW62" s="79"/>
      <c r="LX62" s="79"/>
      <c r="LY62" s="79"/>
      <c r="LZ62" s="79"/>
      <c r="MA62" s="79"/>
      <c r="MB62" s="79"/>
      <c r="MC62" s="79"/>
      <c r="MD62" s="79"/>
      <c r="ME62" s="79"/>
      <c r="MF62" s="79"/>
      <c r="MG62" s="79"/>
      <c r="MH62" s="79"/>
      <c r="MI62" s="79"/>
      <c r="MJ62" s="79"/>
      <c r="MK62" s="79"/>
      <c r="ML62" s="79"/>
      <c r="MM62" s="79"/>
      <c r="MN62" s="79"/>
      <c r="MO62" s="79"/>
      <c r="MP62" s="79"/>
      <c r="MQ62" s="79"/>
      <c r="MR62" s="79"/>
      <c r="MS62" s="79"/>
      <c r="MT62" s="79"/>
      <c r="MU62" s="79"/>
      <c r="MV62" s="79"/>
      <c r="MW62" s="79"/>
      <c r="MX62" s="79"/>
      <c r="MY62" s="79"/>
      <c r="MZ62" s="79"/>
      <c r="NA62" s="79"/>
      <c r="NB62" s="79"/>
      <c r="NC62" s="79"/>
      <c r="ND62" s="79"/>
      <c r="NE62" s="13"/>
      <c r="NF62" s="13"/>
      <c r="NG62" s="13"/>
      <c r="NH62" s="14"/>
      <c r="NI62" s="2"/>
      <c r="NJ62" s="100"/>
      <c r="NK62" s="101"/>
      <c r="NL62" s="101"/>
      <c r="NM62" s="101"/>
      <c r="NN62" s="101"/>
      <c r="NO62" s="101"/>
      <c r="NP62" s="101"/>
      <c r="NQ62" s="101"/>
      <c r="NR62" s="101"/>
      <c r="NS62" s="101"/>
      <c r="NT62" s="101"/>
      <c r="NU62" s="101"/>
      <c r="NV62" s="101"/>
      <c r="NW62" s="101"/>
      <c r="NX62" s="102"/>
    </row>
    <row r="63" spans="1:393" ht="13.5" customHeight="1">
      <c r="A63" s="17"/>
      <c r="B63" s="12"/>
      <c r="C63" s="13"/>
      <c r="D63" s="13"/>
      <c r="E63" s="13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0"/>
      <c r="EO63" s="80"/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0"/>
      <c r="FF63" s="80"/>
      <c r="FG63" s="80"/>
      <c r="FH63" s="80"/>
      <c r="FI63" s="80"/>
      <c r="FJ63" s="80"/>
      <c r="FK63" s="80"/>
      <c r="FL63" s="80"/>
      <c r="FM63" s="80"/>
      <c r="FN63" s="80"/>
      <c r="FO63" s="80"/>
      <c r="FP63" s="80"/>
      <c r="FQ63" s="80"/>
      <c r="FR63" s="80"/>
      <c r="FS63" s="80"/>
      <c r="FT63" s="80"/>
      <c r="FU63" s="80"/>
      <c r="FV63" s="80"/>
      <c r="FW63" s="80"/>
      <c r="FX63" s="80"/>
      <c r="FY63" s="80"/>
      <c r="FZ63" s="80"/>
      <c r="GA63" s="80"/>
      <c r="GB63" s="80"/>
      <c r="GC63" s="80"/>
      <c r="GD63" s="80"/>
      <c r="GE63" s="80"/>
      <c r="GF63" s="80"/>
      <c r="GG63" s="80"/>
      <c r="GH63" s="80"/>
      <c r="GI63" s="80"/>
      <c r="GJ63" s="80"/>
      <c r="GK63" s="80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  <c r="JD63" s="80"/>
      <c r="JE63" s="80"/>
      <c r="JF63" s="80"/>
      <c r="JG63" s="80"/>
      <c r="JH63" s="80"/>
      <c r="JI63" s="80"/>
      <c r="JJ63" s="80"/>
      <c r="JK63" s="80"/>
      <c r="JL63" s="80"/>
      <c r="JM63" s="80"/>
      <c r="JN63" s="80"/>
      <c r="JO63" s="80"/>
      <c r="JP63" s="80"/>
      <c r="JQ63" s="80"/>
      <c r="JR63" s="80"/>
      <c r="JS63" s="80"/>
      <c r="JT63" s="80"/>
      <c r="JU63" s="80"/>
      <c r="JV63" s="80"/>
      <c r="JW63" s="80"/>
      <c r="JX63" s="80"/>
      <c r="JY63" s="80"/>
      <c r="JZ63" s="80"/>
      <c r="KA63" s="80"/>
      <c r="KB63" s="80"/>
      <c r="KC63" s="80"/>
      <c r="KD63" s="80"/>
      <c r="KE63" s="80"/>
      <c r="KF63" s="80"/>
      <c r="KG63" s="80"/>
      <c r="KH63" s="80"/>
      <c r="KI63" s="80"/>
      <c r="KJ63" s="80"/>
      <c r="KK63" s="80"/>
      <c r="KL63" s="80"/>
      <c r="KM63" s="80"/>
      <c r="KN63" s="80"/>
      <c r="KO63" s="80"/>
      <c r="KP63" s="80"/>
      <c r="KQ63" s="80"/>
      <c r="KR63" s="80"/>
      <c r="KS63" s="80"/>
      <c r="KT63" s="80"/>
      <c r="KU63" s="80"/>
      <c r="KV63" s="80"/>
      <c r="KW63" s="80"/>
      <c r="KX63" s="80"/>
      <c r="KY63" s="80"/>
      <c r="KZ63" s="80"/>
      <c r="LA63" s="80"/>
      <c r="LB63" s="80"/>
      <c r="LC63" s="80"/>
      <c r="LD63" s="80"/>
      <c r="LE63" s="80"/>
      <c r="LF63" s="80"/>
      <c r="LG63" s="80"/>
      <c r="LH63" s="80"/>
      <c r="LI63" s="80"/>
      <c r="LJ63" s="80"/>
      <c r="LK63" s="80"/>
      <c r="LL63" s="80"/>
      <c r="LM63" s="80"/>
      <c r="LN63" s="80"/>
      <c r="LO63" s="80"/>
      <c r="LP63" s="80"/>
      <c r="LQ63" s="80"/>
      <c r="LR63" s="80"/>
      <c r="LS63" s="80"/>
      <c r="LT63" s="80"/>
      <c r="LU63" s="80"/>
      <c r="LV63" s="80"/>
      <c r="LW63" s="80"/>
      <c r="LX63" s="80"/>
      <c r="LY63" s="80"/>
      <c r="LZ63" s="80"/>
      <c r="MA63" s="80"/>
      <c r="MB63" s="80"/>
      <c r="MC63" s="80"/>
      <c r="MD63" s="80"/>
      <c r="ME63" s="80"/>
      <c r="MF63" s="80"/>
      <c r="MG63" s="80"/>
      <c r="MH63" s="80"/>
      <c r="MI63" s="80"/>
      <c r="MJ63" s="80"/>
      <c r="MK63" s="80"/>
      <c r="ML63" s="80"/>
      <c r="MM63" s="80"/>
      <c r="MN63" s="80"/>
      <c r="MO63" s="80"/>
      <c r="MP63" s="80"/>
      <c r="MQ63" s="80"/>
      <c r="MR63" s="80"/>
      <c r="MS63" s="80"/>
      <c r="MT63" s="80"/>
      <c r="MU63" s="80"/>
      <c r="MV63" s="80"/>
      <c r="MW63" s="80"/>
      <c r="MX63" s="80"/>
      <c r="MY63" s="80"/>
      <c r="MZ63" s="80"/>
      <c r="NA63" s="80"/>
      <c r="NB63" s="80"/>
      <c r="NC63" s="80"/>
      <c r="ND63" s="80"/>
      <c r="NE63" s="13"/>
      <c r="NF63" s="13"/>
      <c r="NG63" s="13"/>
      <c r="NH63" s="14"/>
      <c r="NI63" s="2"/>
      <c r="NJ63" s="100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2"/>
    </row>
    <row r="64" spans="1:393" ht="13.5" customHeight="1">
      <c r="A64" s="2"/>
      <c r="B64" s="1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17"/>
      <c r="NI64" s="2"/>
      <c r="NJ64" s="100"/>
      <c r="NK64" s="101"/>
      <c r="NL64" s="101"/>
      <c r="NM64" s="101"/>
      <c r="NN64" s="101"/>
      <c r="NO64" s="101"/>
      <c r="NP64" s="101"/>
      <c r="NQ64" s="101"/>
      <c r="NR64" s="101"/>
      <c r="NS64" s="101"/>
      <c r="NT64" s="101"/>
      <c r="NU64" s="101"/>
      <c r="NV64" s="101"/>
      <c r="NW64" s="101"/>
      <c r="NX64" s="102"/>
    </row>
    <row r="65" spans="1:388" ht="13.5" customHeight="1">
      <c r="A65" s="2"/>
      <c r="B65" s="1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16"/>
      <c r="CZ65" s="5"/>
      <c r="DA65" s="5"/>
      <c r="DB65" s="5"/>
      <c r="DC65" s="5"/>
      <c r="DD65" s="5"/>
      <c r="DE65" s="5"/>
      <c r="DF65" s="5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5"/>
      <c r="NB65" s="5"/>
      <c r="NC65" s="5"/>
      <c r="ND65" s="16"/>
      <c r="NE65" s="16"/>
      <c r="NF65" s="16"/>
      <c r="NG65" s="16"/>
      <c r="NH65" s="17"/>
      <c r="NI65" s="2"/>
      <c r="NJ65" s="100"/>
      <c r="NK65" s="101"/>
      <c r="NL65" s="101"/>
      <c r="NM65" s="101"/>
      <c r="NN65" s="101"/>
      <c r="NO65" s="101"/>
      <c r="NP65" s="101"/>
      <c r="NQ65" s="101"/>
      <c r="NR65" s="101"/>
      <c r="NS65" s="101"/>
      <c r="NT65" s="101"/>
      <c r="NU65" s="101"/>
      <c r="NV65" s="101"/>
      <c r="NW65" s="101"/>
      <c r="NX65" s="102"/>
    </row>
    <row r="66" spans="1:388" ht="13.5" customHeight="1">
      <c r="A66" s="2"/>
      <c r="B66" s="1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16"/>
      <c r="CZ66" s="5"/>
      <c r="DA66" s="5"/>
      <c r="DB66" s="5"/>
      <c r="DC66" s="5"/>
      <c r="DD66" s="5"/>
      <c r="DE66" s="5"/>
      <c r="DF66" s="5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5"/>
      <c r="NB66" s="5"/>
      <c r="NC66" s="5"/>
      <c r="ND66" s="16"/>
      <c r="NE66" s="16"/>
      <c r="NF66" s="16"/>
      <c r="NG66" s="16"/>
      <c r="NH66" s="17"/>
      <c r="NI66" s="2"/>
      <c r="NJ66" s="100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2"/>
    </row>
    <row r="67" spans="1:388" ht="13.5" customHeight="1">
      <c r="A67" s="2"/>
      <c r="B67" s="1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16"/>
      <c r="NH67" s="17"/>
      <c r="NI67" s="2"/>
      <c r="NJ67" s="103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5"/>
    </row>
    <row r="68" spans="1:388" ht="13.5" customHeight="1">
      <c r="A68" s="2"/>
      <c r="B68" s="1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16"/>
      <c r="NH68" s="17"/>
      <c r="NI68" s="2"/>
      <c r="NJ68" s="81" t="s">
        <v>85</v>
      </c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3"/>
    </row>
    <row r="69" spans="1:388" ht="13.5" customHeight="1">
      <c r="A69" s="2"/>
      <c r="B69" s="1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25"/>
      <c r="NH69" s="1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1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25"/>
      <c r="NH70" s="17"/>
      <c r="NI70" s="2"/>
      <c r="NJ70" s="87" t="s">
        <v>178</v>
      </c>
      <c r="NK70" s="88"/>
      <c r="NL70" s="88"/>
      <c r="NM70" s="88"/>
      <c r="NN70" s="88"/>
      <c r="NO70" s="88"/>
      <c r="NP70" s="88"/>
      <c r="NQ70" s="88"/>
      <c r="NR70" s="88"/>
      <c r="NS70" s="88"/>
      <c r="NT70" s="88"/>
      <c r="NU70" s="88"/>
      <c r="NV70" s="88"/>
      <c r="NW70" s="88"/>
      <c r="NX70" s="89"/>
    </row>
    <row r="71" spans="1:388" ht="13.5" customHeight="1">
      <c r="A71" s="2"/>
      <c r="B71" s="1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25"/>
      <c r="NH71" s="17"/>
      <c r="NI71" s="2"/>
      <c r="NJ71" s="87"/>
      <c r="NK71" s="88"/>
      <c r="NL71" s="88"/>
      <c r="NM71" s="88"/>
      <c r="NN71" s="88"/>
      <c r="NO71" s="88"/>
      <c r="NP71" s="88"/>
      <c r="NQ71" s="88"/>
      <c r="NR71" s="88"/>
      <c r="NS71" s="88"/>
      <c r="NT71" s="88"/>
      <c r="NU71" s="88"/>
      <c r="NV71" s="88"/>
      <c r="NW71" s="88"/>
      <c r="NX71" s="89"/>
    </row>
    <row r="72" spans="1:388" ht="13.5" customHeight="1">
      <c r="A72" s="2"/>
      <c r="B72" s="1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25"/>
      <c r="NH72" s="17"/>
      <c r="NI72" s="2"/>
      <c r="NJ72" s="87"/>
      <c r="NK72" s="88"/>
      <c r="NL72" s="88"/>
      <c r="NM72" s="88"/>
      <c r="NN72" s="88"/>
      <c r="NO72" s="88"/>
      <c r="NP72" s="88"/>
      <c r="NQ72" s="88"/>
      <c r="NR72" s="88"/>
      <c r="NS72" s="88"/>
      <c r="NT72" s="88"/>
      <c r="NU72" s="88"/>
      <c r="NV72" s="88"/>
      <c r="NW72" s="88"/>
      <c r="NX72" s="89"/>
    </row>
    <row r="73" spans="1:388" ht="13.5" customHeight="1">
      <c r="A73" s="2"/>
      <c r="B73" s="1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13"/>
      <c r="NH73" s="17"/>
      <c r="NI73" s="2"/>
      <c r="NJ73" s="87"/>
      <c r="NK73" s="88"/>
      <c r="NL73" s="88"/>
      <c r="NM73" s="88"/>
      <c r="NN73" s="88"/>
      <c r="NO73" s="88"/>
      <c r="NP73" s="88"/>
      <c r="NQ73" s="88"/>
      <c r="NR73" s="88"/>
      <c r="NS73" s="88"/>
      <c r="NT73" s="88"/>
      <c r="NU73" s="88"/>
      <c r="NV73" s="88"/>
      <c r="NW73" s="88"/>
      <c r="NX73" s="89"/>
    </row>
    <row r="74" spans="1:388" ht="13.5" customHeight="1">
      <c r="A74" s="2"/>
      <c r="B74" s="1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16"/>
      <c r="NH74" s="17"/>
      <c r="NI74" s="2"/>
      <c r="NJ74" s="87"/>
      <c r="NK74" s="88"/>
      <c r="NL74" s="88"/>
      <c r="NM74" s="88"/>
      <c r="NN74" s="88"/>
      <c r="NO74" s="88"/>
      <c r="NP74" s="88"/>
      <c r="NQ74" s="88"/>
      <c r="NR74" s="88"/>
      <c r="NS74" s="88"/>
      <c r="NT74" s="88"/>
      <c r="NU74" s="88"/>
      <c r="NV74" s="88"/>
      <c r="NW74" s="88"/>
      <c r="NX74" s="89"/>
    </row>
    <row r="75" spans="1:388" ht="13.5" customHeight="1">
      <c r="A75" s="2"/>
      <c r="B75" s="1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16"/>
      <c r="NH75" s="17"/>
      <c r="NI75" s="2"/>
      <c r="NJ75" s="87"/>
      <c r="NK75" s="88"/>
      <c r="NL75" s="88"/>
      <c r="NM75" s="88"/>
      <c r="NN75" s="88"/>
      <c r="NO75" s="88"/>
      <c r="NP75" s="88"/>
      <c r="NQ75" s="88"/>
      <c r="NR75" s="88"/>
      <c r="NS75" s="88"/>
      <c r="NT75" s="88"/>
      <c r="NU75" s="88"/>
      <c r="NV75" s="88"/>
      <c r="NW75" s="88"/>
      <c r="NX75" s="89"/>
    </row>
    <row r="76" spans="1:388" ht="13.5" customHeight="1">
      <c r="A76" s="2"/>
      <c r="B76" s="1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16"/>
      <c r="NH76" s="17"/>
      <c r="NI76" s="2"/>
      <c r="NJ76" s="87"/>
      <c r="NK76" s="88"/>
      <c r="NL76" s="88"/>
      <c r="NM76" s="88"/>
      <c r="NN76" s="88"/>
      <c r="NO76" s="88"/>
      <c r="NP76" s="88"/>
      <c r="NQ76" s="88"/>
      <c r="NR76" s="88"/>
      <c r="NS76" s="88"/>
      <c r="NT76" s="88"/>
      <c r="NU76" s="88"/>
      <c r="NV76" s="88"/>
      <c r="NW76" s="88"/>
      <c r="NX76" s="89"/>
    </row>
    <row r="77" spans="1:388" ht="13.5" customHeight="1">
      <c r="A77" s="2"/>
      <c r="B77" s="15"/>
      <c r="C77" s="5"/>
      <c r="D77" s="5"/>
      <c r="E77" s="5"/>
      <c r="F77" s="5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16"/>
      <c r="NH77" s="17"/>
      <c r="NI77" s="2"/>
      <c r="NJ77" s="87"/>
      <c r="NK77" s="88"/>
      <c r="NL77" s="88"/>
      <c r="NM77" s="88"/>
      <c r="NN77" s="88"/>
      <c r="NO77" s="88"/>
      <c r="NP77" s="88"/>
      <c r="NQ77" s="88"/>
      <c r="NR77" s="88"/>
      <c r="NS77" s="88"/>
      <c r="NT77" s="88"/>
      <c r="NU77" s="88"/>
      <c r="NV77" s="88"/>
      <c r="NW77" s="88"/>
      <c r="NX77" s="89"/>
    </row>
    <row r="78" spans="1:388" ht="13.5" customHeight="1">
      <c r="A78" s="2"/>
      <c r="B78" s="15"/>
      <c r="C78" s="5"/>
      <c r="D78" s="5"/>
      <c r="E78" s="5"/>
      <c r="F78" s="5"/>
      <c r="G78" s="26"/>
      <c r="H78" s="26"/>
      <c r="I78" s="5"/>
      <c r="J78" s="19"/>
      <c r="K78" s="19"/>
      <c r="L78" s="19"/>
      <c r="M78" s="19"/>
      <c r="N78" s="19"/>
      <c r="O78" s="19"/>
      <c r="P78" s="19"/>
      <c r="Q78" s="19"/>
      <c r="R78" s="27"/>
      <c r="S78" s="27"/>
      <c r="T78" s="27"/>
      <c r="U78" s="75" t="str">
        <f>データ!$B$11</f>
        <v>H29</v>
      </c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 t="str">
        <f>データ!$C$11</f>
        <v>H30</v>
      </c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 t="str">
        <f>データ!$D$11</f>
        <v>R01</v>
      </c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 t="str">
        <f>データ!$E$11</f>
        <v>R02</v>
      </c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 t="str">
        <f>データ!$F$11</f>
        <v>R03</v>
      </c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D78" s="19"/>
      <c r="EE78" s="19"/>
      <c r="EF78" s="19"/>
      <c r="EG78" s="19"/>
      <c r="EH78" s="19"/>
      <c r="EI78" s="19"/>
      <c r="EJ78" s="19"/>
      <c r="EK78" s="19"/>
      <c r="EL78" s="27"/>
      <c r="EM78" s="27"/>
      <c r="EN78" s="27"/>
      <c r="EO78" s="75" t="str">
        <f>データ!$B$11</f>
        <v>H29</v>
      </c>
      <c r="EP78" s="75"/>
      <c r="EQ78" s="75"/>
      <c r="ER78" s="75"/>
      <c r="ES78" s="75"/>
      <c r="ET78" s="75"/>
      <c r="EU78" s="75"/>
      <c r="EV78" s="75"/>
      <c r="EW78" s="75"/>
      <c r="EX78" s="75"/>
      <c r="EY78" s="75"/>
      <c r="EZ78" s="75"/>
      <c r="FA78" s="75"/>
      <c r="FB78" s="75"/>
      <c r="FC78" s="75"/>
      <c r="FD78" s="75"/>
      <c r="FE78" s="75"/>
      <c r="FF78" s="75"/>
      <c r="FG78" s="75"/>
      <c r="FH78" s="75" t="str">
        <f>データ!$C$11</f>
        <v>H30</v>
      </c>
      <c r="FI78" s="75"/>
      <c r="FJ78" s="75"/>
      <c r="FK78" s="75"/>
      <c r="FL78" s="75"/>
      <c r="FM78" s="75"/>
      <c r="FN78" s="75"/>
      <c r="FO78" s="75"/>
      <c r="FP78" s="75"/>
      <c r="FQ78" s="75"/>
      <c r="FR78" s="75"/>
      <c r="FS78" s="75"/>
      <c r="FT78" s="75"/>
      <c r="FU78" s="75"/>
      <c r="FV78" s="75"/>
      <c r="FW78" s="75"/>
      <c r="FX78" s="75"/>
      <c r="FY78" s="75"/>
      <c r="FZ78" s="75"/>
      <c r="GA78" s="75" t="str">
        <f>データ!$D$11</f>
        <v>R01</v>
      </c>
      <c r="GB78" s="75"/>
      <c r="GC78" s="75"/>
      <c r="GD78" s="75"/>
      <c r="GE78" s="75"/>
      <c r="GF78" s="75"/>
      <c r="GG78" s="75"/>
      <c r="GH78" s="75"/>
      <c r="GI78" s="75"/>
      <c r="GJ78" s="75"/>
      <c r="GK78" s="75"/>
      <c r="GL78" s="75"/>
      <c r="GM78" s="75"/>
      <c r="GN78" s="75"/>
      <c r="GO78" s="75"/>
      <c r="GP78" s="75"/>
      <c r="GQ78" s="75"/>
      <c r="GR78" s="75"/>
      <c r="GS78" s="75"/>
      <c r="GT78" s="75" t="str">
        <f>データ!$E$11</f>
        <v>R02</v>
      </c>
      <c r="GU78" s="75"/>
      <c r="GV78" s="75"/>
      <c r="GW78" s="75"/>
      <c r="GX78" s="75"/>
      <c r="GY78" s="75"/>
      <c r="GZ78" s="75"/>
      <c r="HA78" s="75"/>
      <c r="HB78" s="75"/>
      <c r="HC78" s="75"/>
      <c r="HD78" s="75"/>
      <c r="HE78" s="75"/>
      <c r="HF78" s="75"/>
      <c r="HG78" s="75"/>
      <c r="HH78" s="75"/>
      <c r="HI78" s="75"/>
      <c r="HJ78" s="75"/>
      <c r="HK78" s="75"/>
      <c r="HL78" s="75"/>
      <c r="HM78" s="75" t="str">
        <f>データ!$F$11</f>
        <v>R03</v>
      </c>
      <c r="HN78" s="75"/>
      <c r="HO78" s="75"/>
      <c r="HP78" s="75"/>
      <c r="HQ78" s="75"/>
      <c r="HR78" s="75"/>
      <c r="HS78" s="75"/>
      <c r="HT78" s="75"/>
      <c r="HU78" s="75"/>
      <c r="HV78" s="75"/>
      <c r="HW78" s="75"/>
      <c r="HX78" s="75"/>
      <c r="HY78" s="75"/>
      <c r="HZ78" s="75"/>
      <c r="IA78" s="75"/>
      <c r="IB78" s="75"/>
      <c r="IC78" s="75"/>
      <c r="ID78" s="75"/>
      <c r="IE78" s="75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Y78" s="19"/>
      <c r="IZ78" s="19"/>
      <c r="JA78" s="19"/>
      <c r="JB78" s="19"/>
      <c r="JC78" s="19"/>
      <c r="JD78" s="19"/>
      <c r="JE78" s="19"/>
      <c r="JF78" s="19"/>
      <c r="JG78" s="27"/>
      <c r="JH78" s="27"/>
      <c r="JI78" s="27"/>
      <c r="JJ78" s="75" t="str">
        <f>データ!$B$11</f>
        <v>H29</v>
      </c>
      <c r="JK78" s="75"/>
      <c r="JL78" s="75"/>
      <c r="JM78" s="75"/>
      <c r="JN78" s="75"/>
      <c r="JO78" s="75"/>
      <c r="JP78" s="75"/>
      <c r="JQ78" s="75"/>
      <c r="JR78" s="75"/>
      <c r="JS78" s="75"/>
      <c r="JT78" s="75"/>
      <c r="JU78" s="75"/>
      <c r="JV78" s="75"/>
      <c r="JW78" s="75"/>
      <c r="JX78" s="75"/>
      <c r="JY78" s="75"/>
      <c r="JZ78" s="75"/>
      <c r="KA78" s="75"/>
      <c r="KB78" s="75"/>
      <c r="KC78" s="75" t="str">
        <f>データ!$C$11</f>
        <v>H30</v>
      </c>
      <c r="KD78" s="75"/>
      <c r="KE78" s="75"/>
      <c r="KF78" s="75"/>
      <c r="KG78" s="75"/>
      <c r="KH78" s="75"/>
      <c r="KI78" s="75"/>
      <c r="KJ78" s="75"/>
      <c r="KK78" s="75"/>
      <c r="KL78" s="75"/>
      <c r="KM78" s="75"/>
      <c r="KN78" s="75"/>
      <c r="KO78" s="75"/>
      <c r="KP78" s="75"/>
      <c r="KQ78" s="75"/>
      <c r="KR78" s="75"/>
      <c r="KS78" s="75"/>
      <c r="KT78" s="75"/>
      <c r="KU78" s="75"/>
      <c r="KV78" s="75" t="str">
        <f>データ!$D$11</f>
        <v>R01</v>
      </c>
      <c r="KW78" s="75"/>
      <c r="KX78" s="75"/>
      <c r="KY78" s="75"/>
      <c r="KZ78" s="75"/>
      <c r="LA78" s="75"/>
      <c r="LB78" s="75"/>
      <c r="LC78" s="75"/>
      <c r="LD78" s="75"/>
      <c r="LE78" s="75"/>
      <c r="LF78" s="75"/>
      <c r="LG78" s="75"/>
      <c r="LH78" s="75"/>
      <c r="LI78" s="75"/>
      <c r="LJ78" s="75"/>
      <c r="LK78" s="75"/>
      <c r="LL78" s="75"/>
      <c r="LM78" s="75"/>
      <c r="LN78" s="75"/>
      <c r="LO78" s="75" t="str">
        <f>データ!$E$11</f>
        <v>R02</v>
      </c>
      <c r="LP78" s="75"/>
      <c r="LQ78" s="75"/>
      <c r="LR78" s="75"/>
      <c r="LS78" s="75"/>
      <c r="LT78" s="75"/>
      <c r="LU78" s="75"/>
      <c r="LV78" s="75"/>
      <c r="LW78" s="75"/>
      <c r="LX78" s="75"/>
      <c r="LY78" s="75"/>
      <c r="LZ78" s="75"/>
      <c r="MA78" s="75"/>
      <c r="MB78" s="75"/>
      <c r="MC78" s="75"/>
      <c r="MD78" s="75"/>
      <c r="ME78" s="75"/>
      <c r="MF78" s="75"/>
      <c r="MG78" s="75"/>
      <c r="MH78" s="75" t="str">
        <f>データ!$F$11</f>
        <v>R03</v>
      </c>
      <c r="MI78" s="75"/>
      <c r="MJ78" s="75"/>
      <c r="MK78" s="75"/>
      <c r="ML78" s="75"/>
      <c r="MM78" s="75"/>
      <c r="MN78" s="75"/>
      <c r="MO78" s="75"/>
      <c r="MP78" s="75"/>
      <c r="MQ78" s="75"/>
      <c r="MR78" s="75"/>
      <c r="MS78" s="75"/>
      <c r="MT78" s="75"/>
      <c r="MU78" s="75"/>
      <c r="MV78" s="75"/>
      <c r="MW78" s="75"/>
      <c r="MX78" s="75"/>
      <c r="MY78" s="75"/>
      <c r="MZ78" s="75"/>
      <c r="NA78" s="5"/>
      <c r="NB78" s="5"/>
      <c r="NC78" s="5"/>
      <c r="ND78" s="5"/>
      <c r="NE78" s="5"/>
      <c r="NF78" s="5"/>
      <c r="NG78" s="29"/>
      <c r="NH78" s="17"/>
      <c r="NI78" s="2"/>
      <c r="NJ78" s="87"/>
      <c r="NK78" s="88"/>
      <c r="NL78" s="88"/>
      <c r="NM78" s="88"/>
      <c r="NN78" s="88"/>
      <c r="NO78" s="88"/>
      <c r="NP78" s="88"/>
      <c r="NQ78" s="88"/>
      <c r="NR78" s="88"/>
      <c r="NS78" s="88"/>
      <c r="NT78" s="88"/>
      <c r="NU78" s="88"/>
      <c r="NV78" s="88"/>
      <c r="NW78" s="88"/>
      <c r="NX78" s="89"/>
    </row>
    <row r="79" spans="1:388" ht="13.5" customHeight="1">
      <c r="A79" s="2"/>
      <c r="B79" s="15"/>
      <c r="C79" s="5"/>
      <c r="D79" s="5"/>
      <c r="E79" s="5"/>
      <c r="F79" s="5"/>
      <c r="G79" s="26"/>
      <c r="H79" s="26"/>
      <c r="I79" s="30"/>
      <c r="J79" s="72" t="s">
        <v>57</v>
      </c>
      <c r="K79" s="73"/>
      <c r="L79" s="73"/>
      <c r="M79" s="73"/>
      <c r="N79" s="73"/>
      <c r="O79" s="73"/>
      <c r="P79" s="73"/>
      <c r="Q79" s="73"/>
      <c r="R79" s="73"/>
      <c r="S79" s="73"/>
      <c r="T79" s="74"/>
      <c r="U79" s="71">
        <f>データ!DS7</f>
        <v>60.8</v>
      </c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>
        <f>データ!DT7</f>
        <v>61.5</v>
      </c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>
        <f>データ!DU7</f>
        <v>63.1</v>
      </c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>
        <f>データ!DV7</f>
        <v>65.3</v>
      </c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>
        <f>データ!DW7</f>
        <v>67</v>
      </c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D79" s="72" t="s">
        <v>57</v>
      </c>
      <c r="EE79" s="73"/>
      <c r="EF79" s="73"/>
      <c r="EG79" s="73"/>
      <c r="EH79" s="73"/>
      <c r="EI79" s="73"/>
      <c r="EJ79" s="73"/>
      <c r="EK79" s="73"/>
      <c r="EL79" s="73"/>
      <c r="EM79" s="73"/>
      <c r="EN79" s="74"/>
      <c r="EO79" s="71">
        <f>データ!ED7</f>
        <v>75.099999999999994</v>
      </c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>
        <f>データ!EE7</f>
        <v>70</v>
      </c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>
        <f>データ!EF7</f>
        <v>72.599999999999994</v>
      </c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>
        <f>データ!EG7</f>
        <v>74.8</v>
      </c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>
        <f>データ!EH7</f>
        <v>75.099999999999994</v>
      </c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Y79" s="72" t="s">
        <v>57</v>
      </c>
      <c r="IZ79" s="73"/>
      <c r="JA79" s="73"/>
      <c r="JB79" s="73"/>
      <c r="JC79" s="73"/>
      <c r="JD79" s="73"/>
      <c r="JE79" s="73"/>
      <c r="JF79" s="73"/>
      <c r="JG79" s="73"/>
      <c r="JH79" s="73"/>
      <c r="JI79" s="74"/>
      <c r="JJ79" s="69">
        <f>データ!EO7</f>
        <v>25051000</v>
      </c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>
        <f>データ!EP7</f>
        <v>25743351</v>
      </c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>
        <f>データ!EQ7</f>
        <v>25160186</v>
      </c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>
        <f>データ!ER7</f>
        <v>40623700</v>
      </c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>
        <f>データ!ES7</f>
        <v>40876467</v>
      </c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5"/>
      <c r="NB79" s="5"/>
      <c r="NC79" s="5"/>
      <c r="ND79" s="5"/>
      <c r="NE79" s="5"/>
      <c r="NF79" s="5"/>
      <c r="NG79" s="29"/>
      <c r="NH79" s="17"/>
      <c r="NI79" s="2"/>
      <c r="NJ79" s="87"/>
      <c r="NK79" s="88"/>
      <c r="NL79" s="88"/>
      <c r="NM79" s="88"/>
      <c r="NN79" s="88"/>
      <c r="NO79" s="88"/>
      <c r="NP79" s="88"/>
      <c r="NQ79" s="88"/>
      <c r="NR79" s="88"/>
      <c r="NS79" s="88"/>
      <c r="NT79" s="88"/>
      <c r="NU79" s="88"/>
      <c r="NV79" s="88"/>
      <c r="NW79" s="88"/>
      <c r="NX79" s="89"/>
    </row>
    <row r="80" spans="1:388" ht="13.5" customHeight="1">
      <c r="A80" s="2"/>
      <c r="B80" s="15"/>
      <c r="C80" s="5"/>
      <c r="D80" s="5"/>
      <c r="E80" s="5"/>
      <c r="F80" s="5"/>
      <c r="G80" s="5"/>
      <c r="H80" s="5"/>
      <c r="I80" s="30"/>
      <c r="J80" s="72" t="s">
        <v>59</v>
      </c>
      <c r="K80" s="73"/>
      <c r="L80" s="73"/>
      <c r="M80" s="73"/>
      <c r="N80" s="73"/>
      <c r="O80" s="73"/>
      <c r="P80" s="73"/>
      <c r="Q80" s="73"/>
      <c r="R80" s="73"/>
      <c r="S80" s="73"/>
      <c r="T80" s="74"/>
      <c r="U80" s="71">
        <f>データ!DX7</f>
        <v>53.8</v>
      </c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>
        <f>データ!DY7</f>
        <v>56.1</v>
      </c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>
        <f>データ!DZ7</f>
        <v>56.4</v>
      </c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>
        <f>データ!EA7</f>
        <v>56.9</v>
      </c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>
        <f>データ!EB7</f>
        <v>58.3</v>
      </c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D80" s="72" t="s">
        <v>59</v>
      </c>
      <c r="EE80" s="73"/>
      <c r="EF80" s="73"/>
      <c r="EG80" s="73"/>
      <c r="EH80" s="73"/>
      <c r="EI80" s="73"/>
      <c r="EJ80" s="73"/>
      <c r="EK80" s="73"/>
      <c r="EL80" s="73"/>
      <c r="EM80" s="73"/>
      <c r="EN80" s="74"/>
      <c r="EO80" s="71">
        <f>データ!EI7</f>
        <v>71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>
        <f>データ!EJ7</f>
        <v>73.2</v>
      </c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>
        <f>データ!EK7</f>
        <v>73.400000000000006</v>
      </c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>
        <f>データ!EL7</f>
        <v>72.5</v>
      </c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>
        <f>データ!EM7</f>
        <v>72.3</v>
      </c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Y80" s="72" t="s">
        <v>59</v>
      </c>
      <c r="IZ80" s="73"/>
      <c r="JA80" s="73"/>
      <c r="JB80" s="73"/>
      <c r="JC80" s="73"/>
      <c r="JD80" s="73"/>
      <c r="JE80" s="73"/>
      <c r="JF80" s="73"/>
      <c r="JG80" s="73"/>
      <c r="JH80" s="73"/>
      <c r="JI80" s="74"/>
      <c r="JJ80" s="69">
        <f>データ!ET7</f>
        <v>38480542</v>
      </c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>
        <f>データ!EU7</f>
        <v>38744035</v>
      </c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>
        <f>データ!EV7</f>
        <v>40117620</v>
      </c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>
        <f>データ!EW7</f>
        <v>42330999</v>
      </c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>
        <f>データ!EX7</f>
        <v>43068047</v>
      </c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5"/>
      <c r="NB80" s="5"/>
      <c r="NC80" s="5"/>
      <c r="ND80" s="5"/>
      <c r="NE80" s="5"/>
      <c r="NF80" s="5"/>
      <c r="NG80" s="29"/>
      <c r="NH80" s="17"/>
      <c r="NI80" s="2"/>
      <c r="NJ80" s="87"/>
      <c r="NK80" s="88"/>
      <c r="NL80" s="88"/>
      <c r="NM80" s="88"/>
      <c r="NN80" s="88"/>
      <c r="NO80" s="88"/>
      <c r="NP80" s="88"/>
      <c r="NQ80" s="88"/>
      <c r="NR80" s="88"/>
      <c r="NS80" s="88"/>
      <c r="NT80" s="88"/>
      <c r="NU80" s="88"/>
      <c r="NV80" s="88"/>
      <c r="NW80" s="88"/>
      <c r="NX80" s="89"/>
    </row>
    <row r="81" spans="1:388" ht="13.5" customHeight="1">
      <c r="A81" s="2"/>
      <c r="B81" s="1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29"/>
      <c r="NH81" s="17"/>
      <c r="NI81" s="2"/>
      <c r="NJ81" s="87"/>
      <c r="NK81" s="88"/>
      <c r="NL81" s="88"/>
      <c r="NM81" s="88"/>
      <c r="NN81" s="88"/>
      <c r="NO81" s="88"/>
      <c r="NP81" s="88"/>
      <c r="NQ81" s="88"/>
      <c r="NR81" s="88"/>
      <c r="NS81" s="88"/>
      <c r="NT81" s="88"/>
      <c r="NU81" s="88"/>
      <c r="NV81" s="88"/>
      <c r="NW81" s="88"/>
      <c r="NX81" s="89"/>
    </row>
    <row r="82" spans="1:388" ht="13.5" customHeight="1">
      <c r="A82" s="2"/>
      <c r="B82" s="15"/>
      <c r="C82" s="16"/>
      <c r="D82" s="5"/>
      <c r="E82" s="5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7"/>
      <c r="NI82" s="2"/>
      <c r="NJ82" s="87"/>
      <c r="NK82" s="88"/>
      <c r="NL82" s="88"/>
      <c r="NM82" s="88"/>
      <c r="NN82" s="88"/>
      <c r="NO82" s="88"/>
      <c r="NP82" s="88"/>
      <c r="NQ82" s="88"/>
      <c r="NR82" s="88"/>
      <c r="NS82" s="88"/>
      <c r="NT82" s="88"/>
      <c r="NU82" s="88"/>
      <c r="NV82" s="88"/>
      <c r="NW82" s="88"/>
      <c r="NX82" s="89"/>
    </row>
    <row r="83" spans="1:388" ht="13.5" customHeight="1">
      <c r="A83" s="2"/>
      <c r="B83" s="15"/>
      <c r="C83" s="16"/>
      <c r="D83" s="5"/>
      <c r="E83" s="5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16"/>
      <c r="IK83" s="16"/>
      <c r="IL83" s="16"/>
      <c r="IM83" s="16"/>
      <c r="IN83" s="16"/>
      <c r="IO83" s="16"/>
      <c r="IP83" s="16"/>
      <c r="IQ83" s="16"/>
      <c r="IR83" s="16"/>
      <c r="IS83" s="16"/>
      <c r="IT83" s="16"/>
      <c r="IU83" s="16"/>
      <c r="IV83" s="16"/>
      <c r="IW83" s="16"/>
      <c r="IX83" s="16"/>
      <c r="IY83" s="16"/>
      <c r="IZ83" s="16"/>
      <c r="JA83" s="16"/>
      <c r="JB83" s="16"/>
      <c r="JC83" s="16"/>
      <c r="JD83" s="16"/>
      <c r="JE83" s="16"/>
      <c r="JF83" s="16"/>
      <c r="JG83" s="16"/>
      <c r="JH83" s="16"/>
      <c r="JI83" s="16"/>
      <c r="JJ83" s="16"/>
      <c r="JK83" s="16"/>
      <c r="JL83" s="16"/>
      <c r="JM83" s="16"/>
      <c r="JN83" s="16"/>
      <c r="JO83" s="16"/>
      <c r="JP83" s="16"/>
      <c r="JQ83" s="16"/>
      <c r="JR83" s="16"/>
      <c r="JS83" s="16"/>
      <c r="JT83" s="16"/>
      <c r="JU83" s="16"/>
      <c r="JV83" s="16"/>
      <c r="JW83" s="16"/>
      <c r="JX83" s="16"/>
      <c r="JY83" s="16"/>
      <c r="JZ83" s="16"/>
      <c r="KA83" s="16"/>
      <c r="KB83" s="16"/>
      <c r="KC83" s="16"/>
      <c r="KD83" s="16"/>
      <c r="KE83" s="16"/>
      <c r="KF83" s="16"/>
      <c r="KG83" s="16"/>
      <c r="KH83" s="16"/>
      <c r="KI83" s="16"/>
      <c r="KJ83" s="16"/>
      <c r="KK83" s="16"/>
      <c r="KL83" s="16"/>
      <c r="KM83" s="16"/>
      <c r="KN83" s="16"/>
      <c r="KO83" s="16"/>
      <c r="KP83" s="16"/>
      <c r="KQ83" s="16"/>
      <c r="KR83" s="16"/>
      <c r="KS83" s="16"/>
      <c r="KT83" s="16"/>
      <c r="KU83" s="16"/>
      <c r="KV83" s="16"/>
      <c r="KW83" s="16"/>
      <c r="KX83" s="16"/>
      <c r="KY83" s="16"/>
      <c r="KZ83" s="16"/>
      <c r="LA83" s="16"/>
      <c r="LB83" s="16"/>
      <c r="LC83" s="16"/>
      <c r="LD83" s="16"/>
      <c r="LE83" s="16"/>
      <c r="LF83" s="16"/>
      <c r="LG83" s="16"/>
      <c r="LH83" s="16"/>
      <c r="LI83" s="16"/>
      <c r="LJ83" s="16"/>
      <c r="LK83" s="16"/>
      <c r="LL83" s="16"/>
      <c r="LM83" s="16"/>
      <c r="LN83" s="16"/>
      <c r="LO83" s="16"/>
      <c r="LP83" s="16"/>
      <c r="LQ83" s="16"/>
      <c r="LR83" s="16"/>
      <c r="LS83" s="16"/>
      <c r="LT83" s="16"/>
      <c r="LU83" s="16"/>
      <c r="LV83" s="16"/>
      <c r="LW83" s="16"/>
      <c r="LX83" s="16"/>
      <c r="LY83" s="16"/>
      <c r="LZ83" s="16"/>
      <c r="MA83" s="16"/>
      <c r="MB83" s="16"/>
      <c r="MC83" s="16"/>
      <c r="MD83" s="16"/>
      <c r="ME83" s="16"/>
      <c r="MF83" s="16"/>
      <c r="MG83" s="16"/>
      <c r="MH83" s="16"/>
      <c r="MI83" s="16"/>
      <c r="MJ83" s="16"/>
      <c r="MK83" s="16"/>
      <c r="ML83" s="16"/>
      <c r="MM83" s="16"/>
      <c r="MN83" s="16"/>
      <c r="MO83" s="16"/>
      <c r="MP83" s="16"/>
      <c r="MQ83" s="16"/>
      <c r="MR83" s="16"/>
      <c r="MS83" s="16"/>
      <c r="MT83" s="16"/>
      <c r="MU83" s="16"/>
      <c r="MV83" s="16"/>
      <c r="MW83" s="16"/>
      <c r="MX83" s="16"/>
      <c r="MY83" s="16"/>
      <c r="MZ83" s="16"/>
      <c r="NA83" s="16"/>
      <c r="NB83" s="16"/>
      <c r="NC83" s="16"/>
      <c r="ND83" s="16"/>
      <c r="NE83" s="16"/>
      <c r="NF83" s="16"/>
      <c r="NG83" s="16"/>
      <c r="NH83" s="17"/>
      <c r="NI83" s="2"/>
      <c r="NJ83" s="87"/>
      <c r="NK83" s="88"/>
      <c r="NL83" s="88"/>
      <c r="NM83" s="88"/>
      <c r="NN83" s="88"/>
      <c r="NO83" s="88"/>
      <c r="NP83" s="88"/>
      <c r="NQ83" s="88"/>
      <c r="NR83" s="88"/>
      <c r="NS83" s="88"/>
      <c r="NT83" s="88"/>
      <c r="NU83" s="88"/>
      <c r="NV83" s="88"/>
      <c r="NW83" s="88"/>
      <c r="NX83" s="89"/>
    </row>
    <row r="84" spans="1:388" ht="13.5" customHeight="1">
      <c r="A84" s="2"/>
      <c r="B84" s="22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4"/>
      <c r="NI84" s="2"/>
      <c r="NJ84" s="90"/>
      <c r="NK84" s="91"/>
      <c r="NL84" s="91"/>
      <c r="NM84" s="91"/>
      <c r="NN84" s="91"/>
      <c r="NO84" s="91"/>
      <c r="NP84" s="91"/>
      <c r="NQ84" s="91"/>
      <c r="NR84" s="91"/>
      <c r="NS84" s="91"/>
      <c r="NT84" s="91"/>
      <c r="NU84" s="91"/>
      <c r="NV84" s="91"/>
      <c r="NW84" s="91"/>
      <c r="NX84" s="92"/>
    </row>
    <row r="85" spans="1:388">
      <c r="B85" s="70" t="s">
        <v>86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  <c r="EN85" s="70"/>
      <c r="EO85" s="70"/>
      <c r="EP85" s="70"/>
      <c r="EQ85" s="70"/>
      <c r="ER85" s="70"/>
      <c r="ES85" s="70"/>
      <c r="ET85" s="70"/>
      <c r="EU85" s="70"/>
      <c r="EV85" s="70"/>
      <c r="EW85" s="70"/>
      <c r="EX85" s="70"/>
      <c r="EY85" s="70"/>
      <c r="EZ85" s="70"/>
      <c r="FA85" s="70"/>
      <c r="FB85" s="70"/>
      <c r="FC85" s="70"/>
      <c r="FD85" s="70"/>
      <c r="FE85" s="70"/>
      <c r="FF85" s="70"/>
      <c r="FG85" s="70"/>
      <c r="FH85" s="70"/>
      <c r="FI85" s="70"/>
      <c r="FJ85" s="70"/>
      <c r="FK85" s="70"/>
      <c r="FL85" s="70"/>
      <c r="FM85" s="70"/>
      <c r="FN85" s="70"/>
      <c r="FO85" s="70"/>
      <c r="FP85" s="70"/>
      <c r="FQ85" s="70"/>
      <c r="FR85" s="70"/>
      <c r="FS85" s="70"/>
      <c r="FT85" s="70"/>
      <c r="FU85" s="70"/>
      <c r="FV85" s="70"/>
      <c r="FW85" s="70"/>
      <c r="FX85" s="70"/>
      <c r="FY85" s="70"/>
      <c r="FZ85" s="70"/>
      <c r="GA85" s="70"/>
      <c r="GB85" s="70"/>
      <c r="GC85" s="70"/>
      <c r="GD85" s="70"/>
      <c r="GE85" s="70"/>
      <c r="GF85" s="70"/>
      <c r="GG85" s="70"/>
      <c r="GH85" s="70"/>
      <c r="GI85" s="70"/>
      <c r="GJ85" s="70"/>
      <c r="GK85" s="70"/>
      <c r="GL85" s="70"/>
      <c r="GM85" s="70"/>
      <c r="GN85" s="70"/>
      <c r="GO85" s="70"/>
      <c r="GP85" s="70"/>
      <c r="GQ85" s="70"/>
      <c r="GR85" s="70"/>
      <c r="GS85" s="70"/>
      <c r="GT85" s="70"/>
      <c r="GU85" s="70"/>
      <c r="GV85" s="70"/>
      <c r="GW85" s="70"/>
      <c r="GX85" s="70"/>
      <c r="GY85" s="70"/>
      <c r="GZ85" s="70"/>
      <c r="HA85" s="70"/>
      <c r="HB85" s="70"/>
      <c r="HC85" s="70"/>
      <c r="HD85" s="70"/>
      <c r="HE85" s="70"/>
      <c r="HF85" s="70"/>
      <c r="HG85" s="70"/>
      <c r="HH85" s="70"/>
      <c r="HI85" s="70"/>
      <c r="HJ85" s="70"/>
      <c r="HK85" s="70"/>
      <c r="HL85" s="70"/>
      <c r="HM85" s="70"/>
      <c r="HN85" s="70"/>
      <c r="HO85" s="70"/>
      <c r="HP85" s="70"/>
      <c r="HQ85" s="70"/>
      <c r="HR85" s="70"/>
      <c r="HS85" s="70"/>
      <c r="HT85" s="70"/>
      <c r="HU85" s="70"/>
      <c r="HV85" s="70"/>
      <c r="HW85" s="70"/>
      <c r="HX85" s="70"/>
      <c r="HY85" s="70"/>
      <c r="HZ85" s="70"/>
      <c r="IA85" s="70"/>
      <c r="IB85" s="70"/>
      <c r="IC85" s="70"/>
      <c r="ID85" s="70"/>
      <c r="IE85" s="70"/>
      <c r="IF85" s="70"/>
      <c r="IG85" s="70"/>
      <c r="IH85" s="70"/>
      <c r="II85" s="70"/>
      <c r="IJ85" s="70"/>
      <c r="IK85" s="70"/>
      <c r="IL85" s="70"/>
      <c r="IM85" s="70"/>
      <c r="IN85" s="70"/>
      <c r="IO85" s="70"/>
      <c r="IP85" s="70"/>
      <c r="IQ85" s="70"/>
      <c r="IR85" s="70"/>
      <c r="IS85" s="70"/>
      <c r="IT85" s="70"/>
      <c r="IU85" s="70"/>
      <c r="IV85" s="70"/>
      <c r="IW85" s="70"/>
      <c r="IX85" s="70"/>
      <c r="IY85" s="70"/>
      <c r="IZ85" s="70"/>
      <c r="JA85" s="70"/>
      <c r="JB85" s="70"/>
      <c r="JC85" s="70"/>
      <c r="JD85" s="70"/>
      <c r="JE85" s="70"/>
      <c r="JF85" s="70"/>
      <c r="JG85" s="70"/>
      <c r="JH85" s="70"/>
      <c r="JI85" s="70"/>
      <c r="JJ85" s="70"/>
      <c r="JK85" s="70"/>
      <c r="JL85" s="70"/>
      <c r="JM85" s="70"/>
      <c r="JN85" s="70"/>
      <c r="JO85" s="70"/>
      <c r="JP85" s="70"/>
      <c r="JQ85" s="70"/>
      <c r="JR85" s="70"/>
      <c r="JS85" s="70"/>
      <c r="JT85" s="70"/>
      <c r="JU85" s="70"/>
      <c r="JV85" s="70"/>
      <c r="JW85" s="70"/>
      <c r="JX85" s="70"/>
      <c r="JY85" s="70"/>
      <c r="JZ85" s="70"/>
      <c r="KA85" s="70"/>
      <c r="KB85" s="70"/>
      <c r="KC85" s="70"/>
      <c r="KD85" s="70"/>
      <c r="KE85" s="70"/>
      <c r="KF85" s="70"/>
      <c r="KG85" s="70"/>
      <c r="KH85" s="70"/>
      <c r="KI85" s="70"/>
      <c r="KJ85" s="70"/>
      <c r="KK85" s="70"/>
      <c r="KL85" s="70"/>
      <c r="KM85" s="70"/>
      <c r="KN85" s="70"/>
      <c r="KO85" s="70"/>
      <c r="KP85" s="70"/>
      <c r="KQ85" s="70"/>
      <c r="KR85" s="70"/>
      <c r="KS85" s="70"/>
      <c r="KT85" s="70"/>
      <c r="KU85" s="70"/>
      <c r="KV85" s="70"/>
      <c r="KW85" s="70"/>
      <c r="KX85" s="70"/>
      <c r="KY85" s="70"/>
      <c r="KZ85" s="70"/>
      <c r="LA85" s="70"/>
      <c r="LB85" s="70"/>
      <c r="LC85" s="70"/>
      <c r="LD85" s="70"/>
      <c r="LE85" s="70"/>
      <c r="LF85" s="70"/>
      <c r="LG85" s="70"/>
      <c r="LH85" s="70"/>
      <c r="LI85" s="70"/>
      <c r="LJ85" s="70"/>
      <c r="LK85" s="70"/>
      <c r="LL85" s="70"/>
      <c r="LM85" s="70"/>
      <c r="LN85" s="70"/>
      <c r="LO85" s="70"/>
      <c r="LP85" s="70"/>
      <c r="LQ85" s="70"/>
      <c r="LR85" s="70"/>
      <c r="LS85" s="70"/>
      <c r="LT85" s="70"/>
      <c r="LU85" s="70"/>
      <c r="LV85" s="70"/>
      <c r="LW85" s="70"/>
      <c r="LX85" s="70"/>
      <c r="LY85" s="70"/>
      <c r="LZ85" s="70"/>
      <c r="MA85" s="70"/>
      <c r="MB85" s="70"/>
      <c r="MC85" s="70"/>
      <c r="MD85" s="70"/>
      <c r="ME85" s="70"/>
      <c r="MF85" s="70"/>
      <c r="MG85" s="70"/>
      <c r="MH85" s="70"/>
      <c r="MI85" s="70"/>
      <c r="MJ85" s="70"/>
      <c r="MK85" s="70"/>
      <c r="ML85" s="70"/>
      <c r="MM85" s="70"/>
      <c r="MN85" s="70"/>
      <c r="MO85" s="70"/>
      <c r="MP85" s="70"/>
      <c r="MQ85" s="70"/>
      <c r="MR85" s="70"/>
      <c r="MS85" s="70"/>
      <c r="MT85" s="70"/>
      <c r="MU85" s="70"/>
      <c r="MV85" s="70"/>
      <c r="MW85" s="70"/>
      <c r="MX85" s="70"/>
      <c r="MY85" s="70"/>
      <c r="MZ85" s="70"/>
      <c r="NA85" s="70"/>
      <c r="NB85" s="70"/>
      <c r="NC85" s="70"/>
      <c r="ND85" s="70"/>
      <c r="NE85" s="70"/>
      <c r="NF85" s="70"/>
      <c r="NG85" s="70"/>
      <c r="NH85" s="70"/>
    </row>
    <row r="86" spans="1:388">
      <c r="C86" s="2"/>
      <c r="BH86" s="2"/>
      <c r="GR86" s="2"/>
      <c r="IV86" s="2"/>
      <c r="LD86" s="2"/>
    </row>
    <row r="87" spans="1:388">
      <c r="A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</row>
    <row r="88" spans="1:388">
      <c r="A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</row>
    <row r="89" spans="1:388" hidden="1">
      <c r="A89" s="34"/>
      <c r="B89" s="35" t="s">
        <v>87</v>
      </c>
      <c r="C89" s="35" t="s">
        <v>88</v>
      </c>
      <c r="D89" s="35" t="s">
        <v>89</v>
      </c>
      <c r="E89" s="35" t="s">
        <v>90</v>
      </c>
      <c r="F89" s="35" t="s">
        <v>91</v>
      </c>
      <c r="G89" s="35" t="s">
        <v>92</v>
      </c>
      <c r="H89" s="35" t="s">
        <v>93</v>
      </c>
      <c r="I89" s="35" t="s">
        <v>94</v>
      </c>
      <c r="J89" s="35" t="s">
        <v>87</v>
      </c>
      <c r="K89" s="35" t="s">
        <v>88</v>
      </c>
      <c r="L89" s="35" t="s">
        <v>89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</row>
    <row r="90" spans="1:388" hidden="1">
      <c r="A90" s="34"/>
      <c r="B90" s="35" t="str">
        <f>データ!AS6</f>
        <v>【106.2】</v>
      </c>
      <c r="C90" s="35" t="str">
        <f>データ!BD6</f>
        <v>【86.6】</v>
      </c>
      <c r="D90" s="35" t="str">
        <f>データ!BO6</f>
        <v>【70.7】</v>
      </c>
      <c r="E90" s="35" t="str">
        <f>データ!BZ6</f>
        <v>【67.1】</v>
      </c>
      <c r="F90" s="35" t="str">
        <f>データ!CK6</f>
        <v>【59,287】</v>
      </c>
      <c r="G90" s="35" t="str">
        <f>データ!CV6</f>
        <v>【17,202】</v>
      </c>
      <c r="H90" s="35" t="str">
        <f>データ!DG6</f>
        <v>【56.4】</v>
      </c>
      <c r="I90" s="35" t="str">
        <f>データ!DR6</f>
        <v>【24.8】</v>
      </c>
      <c r="J90" s="35" t="str">
        <f>データ!EC6</f>
        <v>【56.0】</v>
      </c>
      <c r="K90" s="35" t="str">
        <f>データ!EN6</f>
        <v>【70.7】</v>
      </c>
      <c r="L90" s="35" t="str">
        <f>データ!EY6</f>
        <v>【49,765,843】</v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</row>
    <row r="91" spans="1:388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</row>
  </sheetData>
  <sheetProtection algorithmName="SHA-512" hashValue="Ns7pllhKYxIZMo0tYNGjh5FQkC2yL7pEu/BHT+BSitOODVsdLyEsRy/KMk2hCc4jrhnFDpuH765h1yQKJl7+Zw==" saltValue="FBaI1Y+R9px6Belrr1Gm4w==" spinCount="100000" sheet="1" objects="1" scenarios="1" formatCells="0" formatColumns="0" formatRows="0"/>
  <mergeCells count="268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IZ54:JN54"/>
    <mergeCell ref="KF54:KT54"/>
    <mergeCell ref="KU54:LI54"/>
    <mergeCell ref="LJ54:LX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KF55:KT55"/>
    <mergeCell ref="KU55:LI55"/>
    <mergeCell ref="LJ55:LX55"/>
    <mergeCell ref="LY55:MM55"/>
    <mergeCell ref="MN55:NB55"/>
    <mergeCell ref="IZ55:JN55"/>
    <mergeCell ref="JW55:KE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HM79:IE79"/>
    <mergeCell ref="IY79:JI79"/>
    <mergeCell ref="MH80:MZ80"/>
    <mergeCell ref="B85:NH85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J18:NL19 NT18:NV19 NO18:NQ19" xr:uid="{00000000-0002-0000-0000-000000000000}">
      <formula1>$OC$18:$OC$54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Y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>
      <c r="A1" t="s">
        <v>95</v>
      </c>
      <c r="AI1" s="37">
        <v>1</v>
      </c>
      <c r="AJ1" s="37">
        <v>1</v>
      </c>
      <c r="AK1" s="37">
        <v>1</v>
      </c>
      <c r="AL1" s="37">
        <v>1</v>
      </c>
      <c r="AM1" s="37">
        <v>1</v>
      </c>
      <c r="AN1" s="37">
        <v>1</v>
      </c>
      <c r="AO1" s="37">
        <v>1</v>
      </c>
      <c r="AP1" s="37">
        <v>1</v>
      </c>
      <c r="AQ1" s="37">
        <v>1</v>
      </c>
      <c r="AR1" s="37">
        <v>1</v>
      </c>
      <c r="AS1" s="37"/>
      <c r="AT1" s="37">
        <v>1</v>
      </c>
      <c r="AU1" s="37">
        <v>1</v>
      </c>
      <c r="AV1" s="37">
        <v>1</v>
      </c>
      <c r="AW1" s="37">
        <v>1</v>
      </c>
      <c r="AX1" s="37">
        <v>1</v>
      </c>
      <c r="AY1" s="37">
        <v>1</v>
      </c>
      <c r="AZ1" s="37">
        <v>1</v>
      </c>
      <c r="BA1" s="37">
        <v>1</v>
      </c>
      <c r="BB1" s="37">
        <v>1</v>
      </c>
      <c r="BC1" s="37">
        <v>1</v>
      </c>
      <c r="BD1" s="37"/>
      <c r="BE1" s="37">
        <v>1</v>
      </c>
      <c r="BF1" s="37">
        <v>1</v>
      </c>
      <c r="BG1" s="37">
        <v>1</v>
      </c>
      <c r="BH1" s="37">
        <v>1</v>
      </c>
      <c r="BI1" s="37">
        <v>1</v>
      </c>
      <c r="BJ1" s="37">
        <v>1</v>
      </c>
      <c r="BK1" s="37">
        <v>1</v>
      </c>
      <c r="BL1" s="37">
        <v>1</v>
      </c>
      <c r="BM1" s="37">
        <v>1</v>
      </c>
      <c r="BN1" s="37">
        <v>1</v>
      </c>
      <c r="BO1" s="37"/>
      <c r="BP1" s="37">
        <v>1</v>
      </c>
      <c r="BQ1" s="37">
        <v>1</v>
      </c>
      <c r="BR1" s="37">
        <v>1</v>
      </c>
      <c r="BS1" s="37">
        <v>1</v>
      </c>
      <c r="BT1" s="37">
        <v>1</v>
      </c>
      <c r="BU1" s="37">
        <v>1</v>
      </c>
      <c r="BV1" s="37">
        <v>1</v>
      </c>
      <c r="BW1" s="37">
        <v>1</v>
      </c>
      <c r="BX1" s="37">
        <v>1</v>
      </c>
      <c r="BY1" s="37">
        <v>1</v>
      </c>
      <c r="BZ1" s="37"/>
      <c r="CA1" s="37">
        <v>1</v>
      </c>
      <c r="CB1" s="37">
        <v>1</v>
      </c>
      <c r="CC1" s="37">
        <v>1</v>
      </c>
      <c r="CD1" s="37">
        <v>1</v>
      </c>
      <c r="CE1" s="37">
        <v>1</v>
      </c>
      <c r="CF1" s="37">
        <v>1</v>
      </c>
      <c r="CG1" s="37">
        <v>1</v>
      </c>
      <c r="CH1" s="37">
        <v>1</v>
      </c>
      <c r="CI1" s="37">
        <v>1</v>
      </c>
      <c r="CJ1" s="37">
        <v>1</v>
      </c>
      <c r="CK1" s="37"/>
      <c r="CL1" s="37">
        <v>1</v>
      </c>
      <c r="CM1" s="37">
        <v>1</v>
      </c>
      <c r="CN1" s="37">
        <v>1</v>
      </c>
      <c r="CO1" s="37">
        <v>1</v>
      </c>
      <c r="CP1" s="37">
        <v>1</v>
      </c>
      <c r="CQ1" s="37">
        <v>1</v>
      </c>
      <c r="CR1" s="37">
        <v>1</v>
      </c>
      <c r="CS1" s="37">
        <v>1</v>
      </c>
      <c r="CT1" s="37">
        <v>1</v>
      </c>
      <c r="CU1" s="37">
        <v>1</v>
      </c>
      <c r="CV1" s="37"/>
      <c r="CW1" s="37">
        <v>1</v>
      </c>
      <c r="CX1" s="37">
        <v>1</v>
      </c>
      <c r="CY1" s="37">
        <v>1</v>
      </c>
      <c r="CZ1" s="37">
        <v>1</v>
      </c>
      <c r="DA1" s="37">
        <v>1</v>
      </c>
      <c r="DB1" s="37">
        <v>1</v>
      </c>
      <c r="DC1" s="37">
        <v>1</v>
      </c>
      <c r="DD1" s="37">
        <v>1</v>
      </c>
      <c r="DE1" s="37">
        <v>1</v>
      </c>
      <c r="DF1" s="37">
        <v>1</v>
      </c>
      <c r="DG1" s="37"/>
      <c r="DH1" s="37">
        <v>1</v>
      </c>
      <c r="DI1" s="37">
        <v>1</v>
      </c>
      <c r="DJ1" s="37">
        <v>1</v>
      </c>
      <c r="DK1" s="37">
        <v>1</v>
      </c>
      <c r="DL1" s="37">
        <v>1</v>
      </c>
      <c r="DM1" s="37">
        <v>1</v>
      </c>
      <c r="DN1" s="37">
        <v>1</v>
      </c>
      <c r="DO1" s="37">
        <v>1</v>
      </c>
      <c r="DP1" s="37">
        <v>1</v>
      </c>
      <c r="DQ1" s="37">
        <v>1</v>
      </c>
      <c r="DR1" s="37"/>
      <c r="DS1" s="37">
        <v>1</v>
      </c>
      <c r="DT1" s="37">
        <v>1</v>
      </c>
      <c r="DU1" s="37">
        <v>1</v>
      </c>
      <c r="DV1" s="37">
        <v>1</v>
      </c>
      <c r="DW1" s="37">
        <v>1</v>
      </c>
      <c r="DX1" s="37">
        <v>1</v>
      </c>
      <c r="DY1" s="37">
        <v>1</v>
      </c>
      <c r="DZ1" s="37">
        <v>1</v>
      </c>
      <c r="EA1" s="37">
        <v>1</v>
      </c>
      <c r="EB1" s="37">
        <v>1</v>
      </c>
      <c r="EC1" s="37"/>
      <c r="ED1" s="37">
        <v>1</v>
      </c>
      <c r="EE1" s="37">
        <v>1</v>
      </c>
      <c r="EF1" s="37">
        <v>1</v>
      </c>
      <c r="EG1" s="37">
        <v>1</v>
      </c>
      <c r="EH1" s="37">
        <v>1</v>
      </c>
      <c r="EI1" s="37">
        <v>1</v>
      </c>
      <c r="EJ1" s="37">
        <v>1</v>
      </c>
      <c r="EK1" s="37">
        <v>1</v>
      </c>
      <c r="EL1" s="37">
        <v>1</v>
      </c>
      <c r="EM1" s="37">
        <v>1</v>
      </c>
      <c r="EN1" s="37"/>
      <c r="EO1" s="37">
        <v>1</v>
      </c>
      <c r="EP1" s="37">
        <v>1</v>
      </c>
      <c r="EQ1" s="37">
        <v>1</v>
      </c>
      <c r="ER1" s="37">
        <v>1</v>
      </c>
      <c r="ES1" s="37">
        <v>1</v>
      </c>
      <c r="ET1" s="37">
        <v>1</v>
      </c>
      <c r="EU1" s="37">
        <v>1</v>
      </c>
      <c r="EV1" s="37">
        <v>1</v>
      </c>
      <c r="EW1" s="37">
        <v>1</v>
      </c>
      <c r="EX1" s="37">
        <v>1</v>
      </c>
      <c r="EY1" s="37"/>
    </row>
    <row r="2" spans="1:155">
      <c r="A2" s="38" t="s">
        <v>96</v>
      </c>
      <c r="B2" s="38">
        <f>COLUMN()-1</f>
        <v>1</v>
      </c>
      <c r="C2" s="38">
        <f t="shared" ref="C2:EN2" si="0">COLUMN()-1</f>
        <v>2</v>
      </c>
      <c r="D2" s="38">
        <f t="shared" si="0"/>
        <v>3</v>
      </c>
      <c r="E2" s="38">
        <f t="shared" si="0"/>
        <v>4</v>
      </c>
      <c r="F2" s="38">
        <f t="shared" si="0"/>
        <v>5</v>
      </c>
      <c r="G2" s="38">
        <f t="shared" si="0"/>
        <v>6</v>
      </c>
      <c r="H2" s="38">
        <f t="shared" si="0"/>
        <v>7</v>
      </c>
      <c r="I2" s="38">
        <f t="shared" si="0"/>
        <v>8</v>
      </c>
      <c r="J2" s="38">
        <f t="shared" si="0"/>
        <v>9</v>
      </c>
      <c r="K2" s="38">
        <f t="shared" si="0"/>
        <v>10</v>
      </c>
      <c r="L2" s="38">
        <f t="shared" si="0"/>
        <v>11</v>
      </c>
      <c r="M2" s="38">
        <f t="shared" si="0"/>
        <v>12</v>
      </c>
      <c r="N2" s="38">
        <f t="shared" si="0"/>
        <v>13</v>
      </c>
      <c r="O2" s="38">
        <f t="shared" si="0"/>
        <v>14</v>
      </c>
      <c r="P2" s="38">
        <f t="shared" si="0"/>
        <v>15</v>
      </c>
      <c r="Q2" s="38">
        <f t="shared" si="0"/>
        <v>16</v>
      </c>
      <c r="R2" s="38">
        <f t="shared" si="0"/>
        <v>17</v>
      </c>
      <c r="S2" s="38">
        <f t="shared" si="0"/>
        <v>18</v>
      </c>
      <c r="T2" s="38">
        <f t="shared" si="0"/>
        <v>19</v>
      </c>
      <c r="U2" s="38">
        <f t="shared" si="0"/>
        <v>20</v>
      </c>
      <c r="V2" s="38">
        <f t="shared" si="0"/>
        <v>21</v>
      </c>
      <c r="W2" s="38">
        <f t="shared" si="0"/>
        <v>22</v>
      </c>
      <c r="X2" s="38">
        <f t="shared" si="0"/>
        <v>23</v>
      </c>
      <c r="Y2" s="38">
        <f t="shared" si="0"/>
        <v>24</v>
      </c>
      <c r="Z2" s="38">
        <f t="shared" si="0"/>
        <v>25</v>
      </c>
      <c r="AA2" s="38">
        <f t="shared" si="0"/>
        <v>26</v>
      </c>
      <c r="AB2" s="38">
        <f t="shared" si="0"/>
        <v>27</v>
      </c>
      <c r="AC2" s="38">
        <f t="shared" si="0"/>
        <v>28</v>
      </c>
      <c r="AD2" s="38">
        <f t="shared" si="0"/>
        <v>29</v>
      </c>
      <c r="AE2" s="38">
        <f t="shared" si="0"/>
        <v>30</v>
      </c>
      <c r="AF2" s="38">
        <f t="shared" si="0"/>
        <v>31</v>
      </c>
      <c r="AG2" s="38">
        <f t="shared" si="0"/>
        <v>32</v>
      </c>
      <c r="AH2" s="38">
        <f t="shared" si="0"/>
        <v>33</v>
      </c>
      <c r="AI2" s="38">
        <f t="shared" si="0"/>
        <v>34</v>
      </c>
      <c r="AJ2" s="38">
        <f t="shared" si="0"/>
        <v>35</v>
      </c>
      <c r="AK2" s="38">
        <f t="shared" si="0"/>
        <v>36</v>
      </c>
      <c r="AL2" s="38">
        <f t="shared" si="0"/>
        <v>37</v>
      </c>
      <c r="AM2" s="38">
        <f t="shared" si="0"/>
        <v>38</v>
      </c>
      <c r="AN2" s="38">
        <f t="shared" si="0"/>
        <v>39</v>
      </c>
      <c r="AO2" s="38">
        <f t="shared" si="0"/>
        <v>40</v>
      </c>
      <c r="AP2" s="38">
        <f t="shared" si="0"/>
        <v>41</v>
      </c>
      <c r="AQ2" s="38">
        <f t="shared" si="0"/>
        <v>42</v>
      </c>
      <c r="AR2" s="38">
        <f t="shared" si="0"/>
        <v>43</v>
      </c>
      <c r="AS2" s="38">
        <f t="shared" si="0"/>
        <v>44</v>
      </c>
      <c r="AT2" s="38">
        <f t="shared" si="0"/>
        <v>45</v>
      </c>
      <c r="AU2" s="38">
        <f t="shared" si="0"/>
        <v>46</v>
      </c>
      <c r="AV2" s="38">
        <f t="shared" si="0"/>
        <v>47</v>
      </c>
      <c r="AW2" s="38">
        <f t="shared" si="0"/>
        <v>48</v>
      </c>
      <c r="AX2" s="38">
        <f t="shared" si="0"/>
        <v>49</v>
      </c>
      <c r="AY2" s="38">
        <f t="shared" si="0"/>
        <v>50</v>
      </c>
      <c r="AZ2" s="38">
        <f t="shared" si="0"/>
        <v>51</v>
      </c>
      <c r="BA2" s="38">
        <f t="shared" si="0"/>
        <v>52</v>
      </c>
      <c r="BB2" s="38">
        <f t="shared" si="0"/>
        <v>53</v>
      </c>
      <c r="BC2" s="38">
        <f t="shared" si="0"/>
        <v>54</v>
      </c>
      <c r="BD2" s="38">
        <f t="shared" si="0"/>
        <v>55</v>
      </c>
      <c r="BE2" s="38">
        <f t="shared" si="0"/>
        <v>56</v>
      </c>
      <c r="BF2" s="38">
        <f t="shared" si="0"/>
        <v>57</v>
      </c>
      <c r="BG2" s="38">
        <f t="shared" si="0"/>
        <v>58</v>
      </c>
      <c r="BH2" s="38">
        <f t="shared" si="0"/>
        <v>59</v>
      </c>
      <c r="BI2" s="38">
        <f t="shared" si="0"/>
        <v>60</v>
      </c>
      <c r="BJ2" s="38">
        <f t="shared" si="0"/>
        <v>61</v>
      </c>
      <c r="BK2" s="38">
        <f t="shared" si="0"/>
        <v>62</v>
      </c>
      <c r="BL2" s="38">
        <f t="shared" si="0"/>
        <v>63</v>
      </c>
      <c r="BM2" s="38">
        <f t="shared" si="0"/>
        <v>64</v>
      </c>
      <c r="BN2" s="38">
        <f t="shared" si="0"/>
        <v>65</v>
      </c>
      <c r="BO2" s="38">
        <f t="shared" si="0"/>
        <v>66</v>
      </c>
      <c r="BP2" s="38">
        <f t="shared" si="0"/>
        <v>67</v>
      </c>
      <c r="BQ2" s="38">
        <f t="shared" si="0"/>
        <v>68</v>
      </c>
      <c r="BR2" s="38">
        <f t="shared" si="0"/>
        <v>69</v>
      </c>
      <c r="BS2" s="38">
        <f t="shared" si="0"/>
        <v>70</v>
      </c>
      <c r="BT2" s="38">
        <f t="shared" si="0"/>
        <v>71</v>
      </c>
      <c r="BU2" s="38">
        <f t="shared" si="0"/>
        <v>72</v>
      </c>
      <c r="BV2" s="38">
        <f t="shared" si="0"/>
        <v>73</v>
      </c>
      <c r="BW2" s="38">
        <f t="shared" si="0"/>
        <v>74</v>
      </c>
      <c r="BX2" s="38">
        <f t="shared" si="0"/>
        <v>75</v>
      </c>
      <c r="BY2" s="38">
        <f t="shared" si="0"/>
        <v>76</v>
      </c>
      <c r="BZ2" s="38">
        <f t="shared" si="0"/>
        <v>77</v>
      </c>
      <c r="CA2" s="38">
        <f t="shared" si="0"/>
        <v>78</v>
      </c>
      <c r="CB2" s="38">
        <f t="shared" si="0"/>
        <v>79</v>
      </c>
      <c r="CC2" s="38">
        <f t="shared" si="0"/>
        <v>80</v>
      </c>
      <c r="CD2" s="38">
        <f t="shared" si="0"/>
        <v>81</v>
      </c>
      <c r="CE2" s="38">
        <f t="shared" si="0"/>
        <v>82</v>
      </c>
      <c r="CF2" s="38">
        <f t="shared" si="0"/>
        <v>83</v>
      </c>
      <c r="CG2" s="38">
        <f t="shared" si="0"/>
        <v>84</v>
      </c>
      <c r="CH2" s="38">
        <f t="shared" si="0"/>
        <v>85</v>
      </c>
      <c r="CI2" s="38">
        <f t="shared" si="0"/>
        <v>86</v>
      </c>
      <c r="CJ2" s="38">
        <f t="shared" si="0"/>
        <v>87</v>
      </c>
      <c r="CK2" s="38">
        <f t="shared" si="0"/>
        <v>88</v>
      </c>
      <c r="CL2" s="38">
        <f t="shared" si="0"/>
        <v>89</v>
      </c>
      <c r="CM2" s="38">
        <f t="shared" si="0"/>
        <v>90</v>
      </c>
      <c r="CN2" s="38">
        <f t="shared" si="0"/>
        <v>91</v>
      </c>
      <c r="CO2" s="38">
        <f t="shared" si="0"/>
        <v>92</v>
      </c>
      <c r="CP2" s="38">
        <f t="shared" si="0"/>
        <v>93</v>
      </c>
      <c r="CQ2" s="38">
        <f t="shared" si="0"/>
        <v>94</v>
      </c>
      <c r="CR2" s="38">
        <f t="shared" si="0"/>
        <v>95</v>
      </c>
      <c r="CS2" s="38">
        <f t="shared" si="0"/>
        <v>96</v>
      </c>
      <c r="CT2" s="38">
        <f t="shared" si="0"/>
        <v>97</v>
      </c>
      <c r="CU2" s="38">
        <f t="shared" si="0"/>
        <v>98</v>
      </c>
      <c r="CV2" s="38">
        <f t="shared" si="0"/>
        <v>99</v>
      </c>
      <c r="CW2" s="38">
        <f t="shared" si="0"/>
        <v>100</v>
      </c>
      <c r="CX2" s="38">
        <f t="shared" si="0"/>
        <v>101</v>
      </c>
      <c r="CY2" s="38">
        <f t="shared" si="0"/>
        <v>102</v>
      </c>
      <c r="CZ2" s="38">
        <f t="shared" si="0"/>
        <v>103</v>
      </c>
      <c r="DA2" s="38">
        <f t="shared" si="0"/>
        <v>104</v>
      </c>
      <c r="DB2" s="38">
        <f t="shared" si="0"/>
        <v>105</v>
      </c>
      <c r="DC2" s="38">
        <f t="shared" si="0"/>
        <v>106</v>
      </c>
      <c r="DD2" s="38">
        <f t="shared" si="0"/>
        <v>107</v>
      </c>
      <c r="DE2" s="38">
        <f t="shared" si="0"/>
        <v>108</v>
      </c>
      <c r="DF2" s="38">
        <f t="shared" si="0"/>
        <v>109</v>
      </c>
      <c r="DG2" s="38">
        <f t="shared" si="0"/>
        <v>110</v>
      </c>
      <c r="DH2" s="38">
        <f t="shared" si="0"/>
        <v>111</v>
      </c>
      <c r="DI2" s="38">
        <f t="shared" si="0"/>
        <v>112</v>
      </c>
      <c r="DJ2" s="38">
        <f t="shared" si="0"/>
        <v>113</v>
      </c>
      <c r="DK2" s="38">
        <f t="shared" si="0"/>
        <v>114</v>
      </c>
      <c r="DL2" s="38">
        <f t="shared" si="0"/>
        <v>115</v>
      </c>
      <c r="DM2" s="38">
        <f t="shared" si="0"/>
        <v>116</v>
      </c>
      <c r="DN2" s="38">
        <f t="shared" si="0"/>
        <v>117</v>
      </c>
      <c r="DO2" s="38">
        <f t="shared" si="0"/>
        <v>118</v>
      </c>
      <c r="DP2" s="38">
        <f t="shared" si="0"/>
        <v>119</v>
      </c>
      <c r="DQ2" s="38">
        <f t="shared" si="0"/>
        <v>120</v>
      </c>
      <c r="DR2" s="38">
        <f t="shared" si="0"/>
        <v>121</v>
      </c>
      <c r="DS2" s="38">
        <f t="shared" si="0"/>
        <v>122</v>
      </c>
      <c r="DT2" s="38">
        <f t="shared" si="0"/>
        <v>123</v>
      </c>
      <c r="DU2" s="38">
        <f t="shared" si="0"/>
        <v>124</v>
      </c>
      <c r="DV2" s="38">
        <f t="shared" si="0"/>
        <v>125</v>
      </c>
      <c r="DW2" s="38">
        <f t="shared" si="0"/>
        <v>126</v>
      </c>
      <c r="DX2" s="38">
        <f t="shared" si="0"/>
        <v>127</v>
      </c>
      <c r="DY2" s="38">
        <f t="shared" si="0"/>
        <v>128</v>
      </c>
      <c r="DZ2" s="38">
        <f t="shared" si="0"/>
        <v>129</v>
      </c>
      <c r="EA2" s="38">
        <f t="shared" si="0"/>
        <v>130</v>
      </c>
      <c r="EB2" s="38">
        <f t="shared" si="0"/>
        <v>131</v>
      </c>
      <c r="EC2" s="38">
        <f t="shared" si="0"/>
        <v>132</v>
      </c>
      <c r="ED2" s="38">
        <f t="shared" si="0"/>
        <v>133</v>
      </c>
      <c r="EE2" s="38">
        <f t="shared" si="0"/>
        <v>134</v>
      </c>
      <c r="EF2" s="38">
        <f t="shared" si="0"/>
        <v>135</v>
      </c>
      <c r="EG2" s="38">
        <f t="shared" si="0"/>
        <v>136</v>
      </c>
      <c r="EH2" s="38">
        <f t="shared" si="0"/>
        <v>137</v>
      </c>
      <c r="EI2" s="38">
        <f t="shared" si="0"/>
        <v>138</v>
      </c>
      <c r="EJ2" s="38">
        <f t="shared" si="0"/>
        <v>139</v>
      </c>
      <c r="EK2" s="38">
        <f t="shared" si="0"/>
        <v>140</v>
      </c>
      <c r="EL2" s="38">
        <f t="shared" si="0"/>
        <v>141</v>
      </c>
      <c r="EM2" s="38">
        <f t="shared" si="0"/>
        <v>142</v>
      </c>
      <c r="EN2" s="38">
        <f t="shared" si="0"/>
        <v>143</v>
      </c>
      <c r="EO2" s="38">
        <f t="shared" ref="EO2:EY2" si="1">COLUMN()-1</f>
        <v>144</v>
      </c>
      <c r="EP2" s="38">
        <f t="shared" si="1"/>
        <v>145</v>
      </c>
      <c r="EQ2" s="38">
        <f t="shared" si="1"/>
        <v>146</v>
      </c>
      <c r="ER2" s="38">
        <f t="shared" si="1"/>
        <v>147</v>
      </c>
      <c r="ES2" s="38">
        <f t="shared" si="1"/>
        <v>148</v>
      </c>
      <c r="ET2" s="38">
        <f t="shared" si="1"/>
        <v>149</v>
      </c>
      <c r="EU2" s="38">
        <f t="shared" si="1"/>
        <v>150</v>
      </c>
      <c r="EV2" s="38">
        <f t="shared" si="1"/>
        <v>151</v>
      </c>
      <c r="EW2" s="38">
        <f t="shared" si="1"/>
        <v>152</v>
      </c>
      <c r="EX2" s="38">
        <f t="shared" si="1"/>
        <v>153</v>
      </c>
      <c r="EY2" s="38">
        <f t="shared" si="1"/>
        <v>154</v>
      </c>
    </row>
    <row r="3" spans="1:155" ht="13.15" customHeight="1">
      <c r="A3" s="38" t="s">
        <v>97</v>
      </c>
      <c r="B3" s="39" t="s">
        <v>98</v>
      </c>
      <c r="C3" s="39" t="s">
        <v>99</v>
      </c>
      <c r="D3" s="39" t="s">
        <v>100</v>
      </c>
      <c r="E3" s="39" t="s">
        <v>101</v>
      </c>
      <c r="F3" s="39" t="s">
        <v>102</v>
      </c>
      <c r="G3" s="39" t="s">
        <v>103</v>
      </c>
      <c r="H3" s="40" t="s">
        <v>104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2" t="s">
        <v>105</v>
      </c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5"/>
      <c r="DS3" s="42" t="s">
        <v>106</v>
      </c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6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7"/>
    </row>
    <row r="4" spans="1:155" ht="13.5" customHeight="1">
      <c r="A4" s="38" t="s">
        <v>107</v>
      </c>
      <c r="B4" s="48"/>
      <c r="C4" s="48"/>
      <c r="D4" s="48"/>
      <c r="E4" s="48"/>
      <c r="F4" s="48"/>
      <c r="G4" s="48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154" t="s">
        <v>108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60" t="s">
        <v>109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60" t="s">
        <v>110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111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112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60" t="s">
        <v>113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114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115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4" t="s">
        <v>116</v>
      </c>
      <c r="DT4" s="155"/>
      <c r="DU4" s="155"/>
      <c r="DV4" s="155"/>
      <c r="DW4" s="155"/>
      <c r="DX4" s="155"/>
      <c r="DY4" s="155"/>
      <c r="DZ4" s="155"/>
      <c r="EA4" s="155"/>
      <c r="EB4" s="155"/>
      <c r="EC4" s="156"/>
      <c r="ED4" s="153" t="s">
        <v>117</v>
      </c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 t="s">
        <v>118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</row>
    <row r="5" spans="1:155">
      <c r="A5" s="38" t="s">
        <v>119</v>
      </c>
      <c r="B5" s="51"/>
      <c r="C5" s="51"/>
      <c r="D5" s="51"/>
      <c r="E5" s="51"/>
      <c r="F5" s="51"/>
      <c r="G5" s="51"/>
      <c r="H5" s="52" t="s">
        <v>120</v>
      </c>
      <c r="I5" s="52" t="s">
        <v>121</v>
      </c>
      <c r="J5" s="52" t="s">
        <v>122</v>
      </c>
      <c r="K5" s="52" t="s">
        <v>1</v>
      </c>
      <c r="L5" s="52" t="s">
        <v>2</v>
      </c>
      <c r="M5" s="52" t="s">
        <v>3</v>
      </c>
      <c r="N5" s="52" t="s">
        <v>123</v>
      </c>
      <c r="O5" s="52" t="s">
        <v>5</v>
      </c>
      <c r="P5" s="52" t="s">
        <v>124</v>
      </c>
      <c r="Q5" s="52" t="s">
        <v>125</v>
      </c>
      <c r="R5" s="52" t="s">
        <v>126</v>
      </c>
      <c r="S5" s="52" t="s">
        <v>127</v>
      </c>
      <c r="T5" s="52" t="s">
        <v>128</v>
      </c>
      <c r="U5" s="52" t="s">
        <v>129</v>
      </c>
      <c r="V5" s="52" t="s">
        <v>130</v>
      </c>
      <c r="W5" s="52" t="s">
        <v>131</v>
      </c>
      <c r="X5" s="52" t="s">
        <v>132</v>
      </c>
      <c r="Y5" s="52" t="s">
        <v>133</v>
      </c>
      <c r="Z5" s="52" t="s">
        <v>134</v>
      </c>
      <c r="AA5" s="52" t="s">
        <v>135</v>
      </c>
      <c r="AB5" s="52" t="s">
        <v>136</v>
      </c>
      <c r="AC5" s="52" t="s">
        <v>137</v>
      </c>
      <c r="AD5" s="52" t="s">
        <v>138</v>
      </c>
      <c r="AE5" s="52" t="s">
        <v>139</v>
      </c>
      <c r="AF5" s="52" t="s">
        <v>140</v>
      </c>
      <c r="AG5" s="52" t="s">
        <v>141</v>
      </c>
      <c r="AH5" s="52" t="s">
        <v>142</v>
      </c>
      <c r="AI5" s="52" t="s">
        <v>143</v>
      </c>
      <c r="AJ5" s="52" t="s">
        <v>144</v>
      </c>
      <c r="AK5" s="52" t="s">
        <v>145</v>
      </c>
      <c r="AL5" s="52" t="s">
        <v>146</v>
      </c>
      <c r="AM5" s="52" t="s">
        <v>147</v>
      </c>
      <c r="AN5" s="52" t="s">
        <v>148</v>
      </c>
      <c r="AO5" s="52" t="s">
        <v>149</v>
      </c>
      <c r="AP5" s="52" t="s">
        <v>150</v>
      </c>
      <c r="AQ5" s="52" t="s">
        <v>151</v>
      </c>
      <c r="AR5" s="52" t="s">
        <v>152</v>
      </c>
      <c r="AS5" s="52" t="s">
        <v>153</v>
      </c>
      <c r="AT5" s="52" t="s">
        <v>143</v>
      </c>
      <c r="AU5" s="52" t="s">
        <v>144</v>
      </c>
      <c r="AV5" s="52" t="s">
        <v>145</v>
      </c>
      <c r="AW5" s="52" t="s">
        <v>146</v>
      </c>
      <c r="AX5" s="52" t="s">
        <v>147</v>
      </c>
      <c r="AY5" s="52" t="s">
        <v>148</v>
      </c>
      <c r="AZ5" s="52" t="s">
        <v>149</v>
      </c>
      <c r="BA5" s="52" t="s">
        <v>150</v>
      </c>
      <c r="BB5" s="52" t="s">
        <v>151</v>
      </c>
      <c r="BC5" s="52" t="s">
        <v>152</v>
      </c>
      <c r="BD5" s="52" t="s">
        <v>153</v>
      </c>
      <c r="BE5" s="52" t="s">
        <v>143</v>
      </c>
      <c r="BF5" s="52" t="s">
        <v>144</v>
      </c>
      <c r="BG5" s="52" t="s">
        <v>145</v>
      </c>
      <c r="BH5" s="52" t="s">
        <v>146</v>
      </c>
      <c r="BI5" s="52" t="s">
        <v>147</v>
      </c>
      <c r="BJ5" s="52" t="s">
        <v>148</v>
      </c>
      <c r="BK5" s="52" t="s">
        <v>149</v>
      </c>
      <c r="BL5" s="52" t="s">
        <v>150</v>
      </c>
      <c r="BM5" s="52" t="s">
        <v>151</v>
      </c>
      <c r="BN5" s="52" t="s">
        <v>152</v>
      </c>
      <c r="BO5" s="52" t="s">
        <v>153</v>
      </c>
      <c r="BP5" s="52" t="s">
        <v>143</v>
      </c>
      <c r="BQ5" s="52" t="s">
        <v>144</v>
      </c>
      <c r="BR5" s="52" t="s">
        <v>145</v>
      </c>
      <c r="BS5" s="52" t="s">
        <v>146</v>
      </c>
      <c r="BT5" s="52" t="s">
        <v>147</v>
      </c>
      <c r="BU5" s="52" t="s">
        <v>148</v>
      </c>
      <c r="BV5" s="52" t="s">
        <v>149</v>
      </c>
      <c r="BW5" s="52" t="s">
        <v>150</v>
      </c>
      <c r="BX5" s="52" t="s">
        <v>151</v>
      </c>
      <c r="BY5" s="52" t="s">
        <v>152</v>
      </c>
      <c r="BZ5" s="52" t="s">
        <v>153</v>
      </c>
      <c r="CA5" s="52" t="s">
        <v>143</v>
      </c>
      <c r="CB5" s="52" t="s">
        <v>144</v>
      </c>
      <c r="CC5" s="52" t="s">
        <v>145</v>
      </c>
      <c r="CD5" s="52" t="s">
        <v>146</v>
      </c>
      <c r="CE5" s="52" t="s">
        <v>147</v>
      </c>
      <c r="CF5" s="52" t="s">
        <v>148</v>
      </c>
      <c r="CG5" s="52" t="s">
        <v>149</v>
      </c>
      <c r="CH5" s="52" t="s">
        <v>150</v>
      </c>
      <c r="CI5" s="52" t="s">
        <v>151</v>
      </c>
      <c r="CJ5" s="52" t="s">
        <v>152</v>
      </c>
      <c r="CK5" s="52" t="s">
        <v>153</v>
      </c>
      <c r="CL5" s="52" t="s">
        <v>143</v>
      </c>
      <c r="CM5" s="52" t="s">
        <v>144</v>
      </c>
      <c r="CN5" s="52" t="s">
        <v>145</v>
      </c>
      <c r="CO5" s="52" t="s">
        <v>146</v>
      </c>
      <c r="CP5" s="52" t="s">
        <v>147</v>
      </c>
      <c r="CQ5" s="52" t="s">
        <v>148</v>
      </c>
      <c r="CR5" s="52" t="s">
        <v>149</v>
      </c>
      <c r="CS5" s="52" t="s">
        <v>150</v>
      </c>
      <c r="CT5" s="52" t="s">
        <v>151</v>
      </c>
      <c r="CU5" s="52" t="s">
        <v>152</v>
      </c>
      <c r="CV5" s="52" t="s">
        <v>153</v>
      </c>
      <c r="CW5" s="52" t="s">
        <v>143</v>
      </c>
      <c r="CX5" s="52" t="s">
        <v>144</v>
      </c>
      <c r="CY5" s="52" t="s">
        <v>145</v>
      </c>
      <c r="CZ5" s="52" t="s">
        <v>146</v>
      </c>
      <c r="DA5" s="52" t="s">
        <v>147</v>
      </c>
      <c r="DB5" s="52" t="s">
        <v>148</v>
      </c>
      <c r="DC5" s="52" t="s">
        <v>149</v>
      </c>
      <c r="DD5" s="52" t="s">
        <v>150</v>
      </c>
      <c r="DE5" s="52" t="s">
        <v>151</v>
      </c>
      <c r="DF5" s="52" t="s">
        <v>152</v>
      </c>
      <c r="DG5" s="52" t="s">
        <v>153</v>
      </c>
      <c r="DH5" s="52" t="s">
        <v>143</v>
      </c>
      <c r="DI5" s="52" t="s">
        <v>144</v>
      </c>
      <c r="DJ5" s="52" t="s">
        <v>145</v>
      </c>
      <c r="DK5" s="52" t="s">
        <v>146</v>
      </c>
      <c r="DL5" s="52" t="s">
        <v>147</v>
      </c>
      <c r="DM5" s="52" t="s">
        <v>148</v>
      </c>
      <c r="DN5" s="52" t="s">
        <v>149</v>
      </c>
      <c r="DO5" s="52" t="s">
        <v>150</v>
      </c>
      <c r="DP5" s="52" t="s">
        <v>151</v>
      </c>
      <c r="DQ5" s="52" t="s">
        <v>152</v>
      </c>
      <c r="DR5" s="52" t="s">
        <v>153</v>
      </c>
      <c r="DS5" s="52" t="s">
        <v>143</v>
      </c>
      <c r="DT5" s="52" t="s">
        <v>144</v>
      </c>
      <c r="DU5" s="52" t="s">
        <v>145</v>
      </c>
      <c r="DV5" s="52" t="s">
        <v>146</v>
      </c>
      <c r="DW5" s="52" t="s">
        <v>147</v>
      </c>
      <c r="DX5" s="52" t="s">
        <v>148</v>
      </c>
      <c r="DY5" s="52" t="s">
        <v>149</v>
      </c>
      <c r="DZ5" s="52" t="s">
        <v>150</v>
      </c>
      <c r="EA5" s="52" t="s">
        <v>151</v>
      </c>
      <c r="EB5" s="52" t="s">
        <v>152</v>
      </c>
      <c r="EC5" s="52" t="s">
        <v>153</v>
      </c>
      <c r="ED5" s="52" t="s">
        <v>143</v>
      </c>
      <c r="EE5" s="52" t="s">
        <v>144</v>
      </c>
      <c r="EF5" s="52" t="s">
        <v>145</v>
      </c>
      <c r="EG5" s="52" t="s">
        <v>146</v>
      </c>
      <c r="EH5" s="52" t="s">
        <v>147</v>
      </c>
      <c r="EI5" s="52" t="s">
        <v>148</v>
      </c>
      <c r="EJ5" s="52" t="s">
        <v>149</v>
      </c>
      <c r="EK5" s="52" t="s">
        <v>150</v>
      </c>
      <c r="EL5" s="52" t="s">
        <v>151</v>
      </c>
      <c r="EM5" s="52" t="s">
        <v>152</v>
      </c>
      <c r="EN5" s="52" t="s">
        <v>154</v>
      </c>
      <c r="EO5" s="52" t="s">
        <v>143</v>
      </c>
      <c r="EP5" s="52" t="s">
        <v>144</v>
      </c>
      <c r="EQ5" s="52" t="s">
        <v>145</v>
      </c>
      <c r="ER5" s="52" t="s">
        <v>146</v>
      </c>
      <c r="ES5" s="52" t="s">
        <v>147</v>
      </c>
      <c r="ET5" s="52" t="s">
        <v>148</v>
      </c>
      <c r="EU5" s="52" t="s">
        <v>149</v>
      </c>
      <c r="EV5" s="52" t="s">
        <v>150</v>
      </c>
      <c r="EW5" s="52" t="s">
        <v>151</v>
      </c>
      <c r="EX5" s="52" t="s">
        <v>152</v>
      </c>
      <c r="EY5" s="52" t="s">
        <v>153</v>
      </c>
    </row>
    <row r="6" spans="1:155" s="57" customFormat="1">
      <c r="A6" s="38" t="s">
        <v>155</v>
      </c>
      <c r="B6" s="53">
        <f>B8</f>
        <v>2021</v>
      </c>
      <c r="C6" s="53">
        <f t="shared" ref="C6:M6" si="2">C8</f>
        <v>13714</v>
      </c>
      <c r="D6" s="53">
        <f t="shared" si="2"/>
        <v>46</v>
      </c>
      <c r="E6" s="53">
        <f t="shared" si="2"/>
        <v>6</v>
      </c>
      <c r="F6" s="53">
        <f t="shared" si="2"/>
        <v>0</v>
      </c>
      <c r="G6" s="53">
        <f t="shared" si="2"/>
        <v>1</v>
      </c>
      <c r="H6" s="157" t="str">
        <f>IF(H8&lt;&gt;I8,H8,"")&amp;IF(I8&lt;&gt;J8,I8,"")&amp;"　"&amp;J8</f>
        <v>北海道せたな町　せたな町立国保病院（病院事業分）</v>
      </c>
      <c r="I6" s="158"/>
      <c r="J6" s="159"/>
      <c r="K6" s="53" t="str">
        <f t="shared" si="2"/>
        <v>当然財務</v>
      </c>
      <c r="L6" s="53" t="str">
        <f t="shared" si="2"/>
        <v>病院事業</v>
      </c>
      <c r="M6" s="53" t="str">
        <f t="shared" si="2"/>
        <v>一般病院</v>
      </c>
      <c r="N6" s="53" t="str">
        <f>N8</f>
        <v>50床以上～100床未満</v>
      </c>
      <c r="O6" s="53" t="str">
        <f>O8</f>
        <v>非設置</v>
      </c>
      <c r="P6" s="53" t="str">
        <f>P8</f>
        <v>直営</v>
      </c>
      <c r="Q6" s="54">
        <f t="shared" ref="Q6:AH6" si="3">Q8</f>
        <v>8</v>
      </c>
      <c r="R6" s="53" t="str">
        <f t="shared" si="3"/>
        <v>-</v>
      </c>
      <c r="S6" s="53" t="str">
        <f t="shared" si="3"/>
        <v>ド 訓</v>
      </c>
      <c r="T6" s="53" t="str">
        <f t="shared" si="3"/>
        <v>救</v>
      </c>
      <c r="U6" s="54">
        <f>U8</f>
        <v>7368</v>
      </c>
      <c r="V6" s="54">
        <f>V8</f>
        <v>4331</v>
      </c>
      <c r="W6" s="53" t="str">
        <f>W8</f>
        <v>第２種該当</v>
      </c>
      <c r="X6" s="53" t="str">
        <f t="shared" ref="X6" si="4">X8</f>
        <v>-</v>
      </c>
      <c r="Y6" s="53" t="str">
        <f t="shared" si="3"/>
        <v>１０：１</v>
      </c>
      <c r="Z6" s="54">
        <f t="shared" si="3"/>
        <v>60</v>
      </c>
      <c r="AA6" s="54" t="str">
        <f t="shared" si="3"/>
        <v>-</v>
      </c>
      <c r="AB6" s="54" t="str">
        <f t="shared" si="3"/>
        <v>-</v>
      </c>
      <c r="AC6" s="54" t="str">
        <f t="shared" si="3"/>
        <v>-</v>
      </c>
      <c r="AD6" s="54" t="str">
        <f t="shared" si="3"/>
        <v>-</v>
      </c>
      <c r="AE6" s="54">
        <f t="shared" si="3"/>
        <v>60</v>
      </c>
      <c r="AF6" s="54">
        <f t="shared" si="3"/>
        <v>45</v>
      </c>
      <c r="AG6" s="54" t="str">
        <f t="shared" si="3"/>
        <v>-</v>
      </c>
      <c r="AH6" s="54">
        <f t="shared" si="3"/>
        <v>45</v>
      </c>
      <c r="AI6" s="55">
        <f>IF(AI8="-",NA(),AI8)</f>
        <v>101.2</v>
      </c>
      <c r="AJ6" s="55">
        <f t="shared" ref="AJ6:AR6" si="5">IF(AJ8="-",NA(),AJ8)</f>
        <v>101.9</v>
      </c>
      <c r="AK6" s="55">
        <f t="shared" si="5"/>
        <v>101.3</v>
      </c>
      <c r="AL6" s="55">
        <f t="shared" si="5"/>
        <v>104.2</v>
      </c>
      <c r="AM6" s="55">
        <f t="shared" si="5"/>
        <v>106.7</v>
      </c>
      <c r="AN6" s="55">
        <f t="shared" si="5"/>
        <v>98.2</v>
      </c>
      <c r="AO6" s="55">
        <f t="shared" si="5"/>
        <v>97.5</v>
      </c>
      <c r="AP6" s="55">
        <f t="shared" si="5"/>
        <v>97.7</v>
      </c>
      <c r="AQ6" s="55">
        <f t="shared" si="5"/>
        <v>100.7</v>
      </c>
      <c r="AR6" s="55">
        <f t="shared" si="5"/>
        <v>103.6</v>
      </c>
      <c r="AS6" s="55" t="str">
        <f>IF(AS8="-","【-】","【"&amp;SUBSTITUTE(TEXT(AS8,"#,##0.0"),"-","△")&amp;"】")</f>
        <v>【106.2】</v>
      </c>
      <c r="AT6" s="55">
        <f>IF(AT8="-",NA(),AT8)</f>
        <v>70.400000000000006</v>
      </c>
      <c r="AU6" s="55">
        <f t="shared" ref="AU6:BC6" si="6">IF(AU8="-",NA(),AU8)</f>
        <v>63.5</v>
      </c>
      <c r="AV6" s="55">
        <f t="shared" si="6"/>
        <v>64.400000000000006</v>
      </c>
      <c r="AW6" s="55">
        <f t="shared" si="6"/>
        <v>79.099999999999994</v>
      </c>
      <c r="AX6" s="55">
        <f t="shared" si="6"/>
        <v>63</v>
      </c>
      <c r="AY6" s="55">
        <f t="shared" si="6"/>
        <v>78.099999999999994</v>
      </c>
      <c r="AZ6" s="55">
        <f t="shared" si="6"/>
        <v>77</v>
      </c>
      <c r="BA6" s="55">
        <f t="shared" si="6"/>
        <v>77.099999999999994</v>
      </c>
      <c r="BB6" s="55">
        <f t="shared" si="6"/>
        <v>73.8</v>
      </c>
      <c r="BC6" s="55">
        <f t="shared" si="6"/>
        <v>75.5</v>
      </c>
      <c r="BD6" s="55" t="str">
        <f>IF(BD8="-","【-】","【"&amp;SUBSTITUTE(TEXT(BD8,"#,##0.0"),"-","△")&amp;"】")</f>
        <v>【86.6】</v>
      </c>
      <c r="BE6" s="55">
        <f>IF(BE8="-",NA(),BE8)</f>
        <v>1.2</v>
      </c>
      <c r="BF6" s="55">
        <f t="shared" ref="BF6:BN6" si="7">IF(BF8="-",NA(),BF8)</f>
        <v>0</v>
      </c>
      <c r="BG6" s="55">
        <f t="shared" si="7"/>
        <v>0</v>
      </c>
      <c r="BH6" s="55">
        <f t="shared" si="7"/>
        <v>0</v>
      </c>
      <c r="BI6" s="55">
        <f t="shared" si="7"/>
        <v>0</v>
      </c>
      <c r="BJ6" s="55">
        <f t="shared" si="7"/>
        <v>114.4</v>
      </c>
      <c r="BK6" s="55">
        <f t="shared" si="7"/>
        <v>117</v>
      </c>
      <c r="BL6" s="55">
        <f t="shared" si="7"/>
        <v>118.8</v>
      </c>
      <c r="BM6" s="55">
        <f t="shared" si="7"/>
        <v>136</v>
      </c>
      <c r="BN6" s="55">
        <f t="shared" si="7"/>
        <v>131.30000000000001</v>
      </c>
      <c r="BO6" s="55" t="str">
        <f>IF(BO8="-","【-】","【"&amp;SUBSTITUTE(TEXT(BO8,"#,##0.0"),"-","△")&amp;"】")</f>
        <v>【70.7】</v>
      </c>
      <c r="BP6" s="55">
        <f>IF(BP8="-",NA(),BP8)</f>
        <v>51.2</v>
      </c>
      <c r="BQ6" s="55">
        <f t="shared" ref="BQ6:BY6" si="8">IF(BQ8="-",NA(),BQ8)</f>
        <v>30.5</v>
      </c>
      <c r="BR6" s="55">
        <f t="shared" si="8"/>
        <v>32.1</v>
      </c>
      <c r="BS6" s="55">
        <f t="shared" si="8"/>
        <v>51.8</v>
      </c>
      <c r="BT6" s="55">
        <f t="shared" si="8"/>
        <v>37</v>
      </c>
      <c r="BU6" s="55">
        <f t="shared" si="8"/>
        <v>67.900000000000006</v>
      </c>
      <c r="BV6" s="55">
        <f t="shared" si="8"/>
        <v>66.900000000000006</v>
      </c>
      <c r="BW6" s="55">
        <f t="shared" si="8"/>
        <v>66.099999999999994</v>
      </c>
      <c r="BX6" s="55">
        <f t="shared" si="8"/>
        <v>62.3</v>
      </c>
      <c r="BY6" s="55">
        <f t="shared" si="8"/>
        <v>62.1</v>
      </c>
      <c r="BZ6" s="55" t="str">
        <f>IF(BZ8="-","【-】","【"&amp;SUBSTITUTE(TEXT(BZ8,"#,##0.0"),"-","△")&amp;"】")</f>
        <v>【67.1】</v>
      </c>
      <c r="CA6" s="56">
        <f>IF(CA8="-",NA(),CA8)</f>
        <v>23661</v>
      </c>
      <c r="CB6" s="56">
        <f t="shared" ref="CB6:CJ6" si="9">IF(CB8="-",NA(),CB8)</f>
        <v>26977</v>
      </c>
      <c r="CC6" s="56">
        <f t="shared" si="9"/>
        <v>27351</v>
      </c>
      <c r="CD6" s="56">
        <f t="shared" si="9"/>
        <v>29410</v>
      </c>
      <c r="CE6" s="56">
        <f t="shared" si="9"/>
        <v>33200</v>
      </c>
      <c r="CF6" s="56">
        <f t="shared" si="9"/>
        <v>25249</v>
      </c>
      <c r="CG6" s="56">
        <f t="shared" si="9"/>
        <v>25711</v>
      </c>
      <c r="CH6" s="56">
        <f t="shared" si="9"/>
        <v>26415</v>
      </c>
      <c r="CI6" s="56">
        <f t="shared" si="9"/>
        <v>27227</v>
      </c>
      <c r="CJ6" s="56">
        <f t="shared" si="9"/>
        <v>28176</v>
      </c>
      <c r="CK6" s="55" t="str">
        <f>IF(CK8="-","【-】","【"&amp;SUBSTITUTE(TEXT(CK8,"#,##0"),"-","△")&amp;"】")</f>
        <v>【59,287】</v>
      </c>
      <c r="CL6" s="56">
        <f>IF(CL8="-",NA(),CL8)</f>
        <v>7648</v>
      </c>
      <c r="CM6" s="56">
        <f t="shared" ref="CM6:CU6" si="10">IF(CM8="-",NA(),CM8)</f>
        <v>7590</v>
      </c>
      <c r="CN6" s="56">
        <f t="shared" si="10"/>
        <v>7857</v>
      </c>
      <c r="CO6" s="56">
        <f t="shared" si="10"/>
        <v>8429</v>
      </c>
      <c r="CP6" s="56">
        <f t="shared" si="10"/>
        <v>8960</v>
      </c>
      <c r="CQ6" s="56">
        <f t="shared" si="10"/>
        <v>8852</v>
      </c>
      <c r="CR6" s="56">
        <f t="shared" si="10"/>
        <v>9060</v>
      </c>
      <c r="CS6" s="56">
        <f t="shared" si="10"/>
        <v>9135</v>
      </c>
      <c r="CT6" s="56">
        <f t="shared" si="10"/>
        <v>9509</v>
      </c>
      <c r="CU6" s="56">
        <f t="shared" si="10"/>
        <v>9548</v>
      </c>
      <c r="CV6" s="55" t="str">
        <f>IF(CV8="-","【-】","【"&amp;SUBSTITUTE(TEXT(CV8,"#,##0"),"-","△")&amp;"】")</f>
        <v>【17,202】</v>
      </c>
      <c r="CW6" s="55">
        <f>IF(CW8="-",NA(),CW8)</f>
        <v>89.6</v>
      </c>
      <c r="CX6" s="55">
        <f t="shared" ref="CX6:DF6" si="11">IF(CX8="-",NA(),CX8)</f>
        <v>100.4</v>
      </c>
      <c r="CY6" s="55">
        <f t="shared" si="11"/>
        <v>92.5</v>
      </c>
      <c r="CZ6" s="55">
        <f t="shared" si="11"/>
        <v>74.900000000000006</v>
      </c>
      <c r="DA6" s="55">
        <f t="shared" si="11"/>
        <v>96.6</v>
      </c>
      <c r="DB6" s="55">
        <f t="shared" si="11"/>
        <v>70.3</v>
      </c>
      <c r="DC6" s="55">
        <f t="shared" si="11"/>
        <v>71.099999999999994</v>
      </c>
      <c r="DD6" s="55">
        <f t="shared" si="11"/>
        <v>72</v>
      </c>
      <c r="DE6" s="55">
        <f t="shared" si="11"/>
        <v>77.7</v>
      </c>
      <c r="DF6" s="55">
        <f t="shared" si="11"/>
        <v>75.7</v>
      </c>
      <c r="DG6" s="55" t="str">
        <f>IF(DG8="-","【-】","【"&amp;SUBSTITUTE(TEXT(DG8,"#,##0.0"),"-","△")&amp;"】")</f>
        <v>【56.4】</v>
      </c>
      <c r="DH6" s="55">
        <f>IF(DH8="-",NA(),DH8)</f>
        <v>17.100000000000001</v>
      </c>
      <c r="DI6" s="55">
        <f t="shared" ref="DI6:DQ6" si="12">IF(DI8="-",NA(),DI8)</f>
        <v>17.5</v>
      </c>
      <c r="DJ6" s="55">
        <f t="shared" si="12"/>
        <v>18.3</v>
      </c>
      <c r="DK6" s="55">
        <f t="shared" si="12"/>
        <v>13.9</v>
      </c>
      <c r="DL6" s="55">
        <f t="shared" si="12"/>
        <v>16.899999999999999</v>
      </c>
      <c r="DM6" s="55">
        <f t="shared" si="12"/>
        <v>17</v>
      </c>
      <c r="DN6" s="55">
        <f t="shared" si="12"/>
        <v>16.5</v>
      </c>
      <c r="DO6" s="55">
        <f t="shared" si="12"/>
        <v>16</v>
      </c>
      <c r="DP6" s="55">
        <f t="shared" si="12"/>
        <v>15.7</v>
      </c>
      <c r="DQ6" s="55">
        <f t="shared" si="12"/>
        <v>14.6</v>
      </c>
      <c r="DR6" s="55" t="str">
        <f>IF(DR8="-","【-】","【"&amp;SUBSTITUTE(TEXT(DR8,"#,##0.0"),"-","△")&amp;"】")</f>
        <v>【24.8】</v>
      </c>
      <c r="DS6" s="55">
        <f>IF(DS8="-",NA(),DS8)</f>
        <v>60.8</v>
      </c>
      <c r="DT6" s="55">
        <f t="shared" ref="DT6:EB6" si="13">IF(DT8="-",NA(),DT8)</f>
        <v>61.5</v>
      </c>
      <c r="DU6" s="55">
        <f t="shared" si="13"/>
        <v>63.1</v>
      </c>
      <c r="DV6" s="55">
        <f t="shared" si="13"/>
        <v>65.3</v>
      </c>
      <c r="DW6" s="55">
        <f t="shared" si="13"/>
        <v>67</v>
      </c>
      <c r="DX6" s="55">
        <f t="shared" si="13"/>
        <v>53.8</v>
      </c>
      <c r="DY6" s="55">
        <f t="shared" si="13"/>
        <v>56.1</v>
      </c>
      <c r="DZ6" s="55">
        <f t="shared" si="13"/>
        <v>56.4</v>
      </c>
      <c r="EA6" s="55">
        <f t="shared" si="13"/>
        <v>56.9</v>
      </c>
      <c r="EB6" s="55">
        <f t="shared" si="13"/>
        <v>58.3</v>
      </c>
      <c r="EC6" s="55" t="str">
        <f>IF(EC8="-","【-】","【"&amp;SUBSTITUTE(TEXT(EC8,"#,##0.0"),"-","△")&amp;"】")</f>
        <v>【56.0】</v>
      </c>
      <c r="ED6" s="55">
        <f>IF(ED8="-",NA(),ED8)</f>
        <v>75.099999999999994</v>
      </c>
      <c r="EE6" s="55">
        <f t="shared" ref="EE6:EM6" si="14">IF(EE8="-",NA(),EE8)</f>
        <v>70</v>
      </c>
      <c r="EF6" s="55">
        <f t="shared" si="14"/>
        <v>72.599999999999994</v>
      </c>
      <c r="EG6" s="55">
        <f t="shared" si="14"/>
        <v>74.8</v>
      </c>
      <c r="EH6" s="55">
        <f t="shared" si="14"/>
        <v>75.099999999999994</v>
      </c>
      <c r="EI6" s="55">
        <f t="shared" si="14"/>
        <v>71</v>
      </c>
      <c r="EJ6" s="55">
        <f t="shared" si="14"/>
        <v>73.2</v>
      </c>
      <c r="EK6" s="55">
        <f t="shared" si="14"/>
        <v>73.400000000000006</v>
      </c>
      <c r="EL6" s="55">
        <f t="shared" si="14"/>
        <v>72.5</v>
      </c>
      <c r="EM6" s="55">
        <f t="shared" si="14"/>
        <v>72.3</v>
      </c>
      <c r="EN6" s="55" t="str">
        <f>IF(EN8="-","【-】","【"&amp;SUBSTITUTE(TEXT(EN8,"#,##0.0"),"-","△")&amp;"】")</f>
        <v>【70.7】</v>
      </c>
      <c r="EO6" s="56">
        <f>IF(EO8="-",NA(),EO8)</f>
        <v>25051000</v>
      </c>
      <c r="EP6" s="56">
        <f t="shared" ref="EP6:EX6" si="15">IF(EP8="-",NA(),EP8)</f>
        <v>25743351</v>
      </c>
      <c r="EQ6" s="56">
        <f t="shared" si="15"/>
        <v>25160186</v>
      </c>
      <c r="ER6" s="56">
        <f t="shared" si="15"/>
        <v>40623700</v>
      </c>
      <c r="ES6" s="56">
        <f t="shared" si="15"/>
        <v>40876467</v>
      </c>
      <c r="ET6" s="56">
        <f t="shared" si="15"/>
        <v>38480542</v>
      </c>
      <c r="EU6" s="56">
        <f t="shared" si="15"/>
        <v>38744035</v>
      </c>
      <c r="EV6" s="56">
        <f t="shared" si="15"/>
        <v>40117620</v>
      </c>
      <c r="EW6" s="56">
        <f t="shared" si="15"/>
        <v>42330999</v>
      </c>
      <c r="EX6" s="56">
        <f t="shared" si="15"/>
        <v>43068047</v>
      </c>
      <c r="EY6" s="56" t="str">
        <f>IF(EY8="-","【-】","【"&amp;SUBSTITUTE(TEXT(EY8,"#,##0"),"-","△")&amp;"】")</f>
        <v>【49,765,843】</v>
      </c>
    </row>
    <row r="7" spans="1:155" s="57" customFormat="1">
      <c r="A7" s="38" t="s">
        <v>156</v>
      </c>
      <c r="B7" s="53">
        <f t="shared" ref="B7:AH7" si="16">B8</f>
        <v>2021</v>
      </c>
      <c r="C7" s="53">
        <f t="shared" si="16"/>
        <v>13714</v>
      </c>
      <c r="D7" s="53">
        <f t="shared" si="16"/>
        <v>46</v>
      </c>
      <c r="E7" s="53">
        <f t="shared" si="16"/>
        <v>6</v>
      </c>
      <c r="F7" s="53">
        <f t="shared" si="16"/>
        <v>0</v>
      </c>
      <c r="G7" s="53">
        <f t="shared" si="16"/>
        <v>1</v>
      </c>
      <c r="H7" s="53"/>
      <c r="I7" s="53"/>
      <c r="J7" s="53"/>
      <c r="K7" s="53" t="str">
        <f t="shared" si="16"/>
        <v>当然財務</v>
      </c>
      <c r="L7" s="53" t="str">
        <f t="shared" si="16"/>
        <v>病院事業</v>
      </c>
      <c r="M7" s="53" t="str">
        <f t="shared" si="16"/>
        <v>一般病院</v>
      </c>
      <c r="N7" s="53" t="str">
        <f>N8</f>
        <v>50床以上～100床未満</v>
      </c>
      <c r="O7" s="53" t="str">
        <f>O8</f>
        <v>非設置</v>
      </c>
      <c r="P7" s="53" t="str">
        <f>P8</f>
        <v>直営</v>
      </c>
      <c r="Q7" s="54">
        <f t="shared" si="16"/>
        <v>8</v>
      </c>
      <c r="R7" s="53" t="str">
        <f t="shared" si="16"/>
        <v>-</v>
      </c>
      <c r="S7" s="53" t="str">
        <f t="shared" si="16"/>
        <v>ド 訓</v>
      </c>
      <c r="T7" s="53" t="str">
        <f t="shared" si="16"/>
        <v>救</v>
      </c>
      <c r="U7" s="54">
        <f>U8</f>
        <v>7368</v>
      </c>
      <c r="V7" s="54">
        <f>V8</f>
        <v>4331</v>
      </c>
      <c r="W7" s="53" t="str">
        <f>W8</f>
        <v>第２種該当</v>
      </c>
      <c r="X7" s="53" t="str">
        <f t="shared" si="16"/>
        <v>-</v>
      </c>
      <c r="Y7" s="53" t="str">
        <f t="shared" si="16"/>
        <v>１０：１</v>
      </c>
      <c r="Z7" s="54">
        <f t="shared" si="16"/>
        <v>60</v>
      </c>
      <c r="AA7" s="54" t="str">
        <f t="shared" si="16"/>
        <v>-</v>
      </c>
      <c r="AB7" s="54" t="str">
        <f t="shared" si="16"/>
        <v>-</v>
      </c>
      <c r="AC7" s="54" t="str">
        <f t="shared" si="16"/>
        <v>-</v>
      </c>
      <c r="AD7" s="54" t="str">
        <f t="shared" si="16"/>
        <v>-</v>
      </c>
      <c r="AE7" s="54">
        <f t="shared" si="16"/>
        <v>60</v>
      </c>
      <c r="AF7" s="54">
        <f t="shared" si="16"/>
        <v>45</v>
      </c>
      <c r="AG7" s="54" t="str">
        <f t="shared" si="16"/>
        <v>-</v>
      </c>
      <c r="AH7" s="54">
        <f t="shared" si="16"/>
        <v>45</v>
      </c>
      <c r="AI7" s="55">
        <f>AI8</f>
        <v>101.2</v>
      </c>
      <c r="AJ7" s="55">
        <f t="shared" ref="AJ7:AR7" si="17">AJ8</f>
        <v>101.9</v>
      </c>
      <c r="AK7" s="55">
        <f t="shared" si="17"/>
        <v>101.3</v>
      </c>
      <c r="AL7" s="55">
        <f t="shared" si="17"/>
        <v>104.2</v>
      </c>
      <c r="AM7" s="55">
        <f t="shared" si="17"/>
        <v>106.7</v>
      </c>
      <c r="AN7" s="55">
        <f t="shared" si="17"/>
        <v>98.2</v>
      </c>
      <c r="AO7" s="55">
        <f t="shared" si="17"/>
        <v>97.5</v>
      </c>
      <c r="AP7" s="55">
        <f t="shared" si="17"/>
        <v>97.7</v>
      </c>
      <c r="AQ7" s="55">
        <f t="shared" si="17"/>
        <v>100.7</v>
      </c>
      <c r="AR7" s="55">
        <f t="shared" si="17"/>
        <v>103.6</v>
      </c>
      <c r="AS7" s="55"/>
      <c r="AT7" s="55">
        <f>AT8</f>
        <v>70.400000000000006</v>
      </c>
      <c r="AU7" s="55">
        <f t="shared" ref="AU7:BC7" si="18">AU8</f>
        <v>63.5</v>
      </c>
      <c r="AV7" s="55">
        <f t="shared" si="18"/>
        <v>64.400000000000006</v>
      </c>
      <c r="AW7" s="55">
        <f t="shared" si="18"/>
        <v>79.099999999999994</v>
      </c>
      <c r="AX7" s="55">
        <f t="shared" si="18"/>
        <v>63</v>
      </c>
      <c r="AY7" s="55">
        <f t="shared" si="18"/>
        <v>78.099999999999994</v>
      </c>
      <c r="AZ7" s="55">
        <f t="shared" si="18"/>
        <v>77</v>
      </c>
      <c r="BA7" s="55">
        <f t="shared" si="18"/>
        <v>77.099999999999994</v>
      </c>
      <c r="BB7" s="55">
        <f t="shared" si="18"/>
        <v>73.8</v>
      </c>
      <c r="BC7" s="55">
        <f t="shared" si="18"/>
        <v>75.5</v>
      </c>
      <c r="BD7" s="55"/>
      <c r="BE7" s="55">
        <f>BE8</f>
        <v>1.2</v>
      </c>
      <c r="BF7" s="55">
        <f t="shared" ref="BF7:BN7" si="19">BF8</f>
        <v>0</v>
      </c>
      <c r="BG7" s="55">
        <f t="shared" si="19"/>
        <v>0</v>
      </c>
      <c r="BH7" s="55">
        <f t="shared" si="19"/>
        <v>0</v>
      </c>
      <c r="BI7" s="55">
        <f t="shared" si="19"/>
        <v>0</v>
      </c>
      <c r="BJ7" s="55">
        <f t="shared" si="19"/>
        <v>114.4</v>
      </c>
      <c r="BK7" s="55">
        <f t="shared" si="19"/>
        <v>117</v>
      </c>
      <c r="BL7" s="55">
        <f t="shared" si="19"/>
        <v>118.8</v>
      </c>
      <c r="BM7" s="55">
        <f t="shared" si="19"/>
        <v>136</v>
      </c>
      <c r="BN7" s="55">
        <f t="shared" si="19"/>
        <v>131.30000000000001</v>
      </c>
      <c r="BO7" s="55"/>
      <c r="BP7" s="55">
        <f>BP8</f>
        <v>51.2</v>
      </c>
      <c r="BQ7" s="55">
        <f t="shared" ref="BQ7:BY7" si="20">BQ8</f>
        <v>30.5</v>
      </c>
      <c r="BR7" s="55">
        <f t="shared" si="20"/>
        <v>32.1</v>
      </c>
      <c r="BS7" s="55">
        <f t="shared" si="20"/>
        <v>51.8</v>
      </c>
      <c r="BT7" s="55">
        <f t="shared" si="20"/>
        <v>37</v>
      </c>
      <c r="BU7" s="55">
        <f t="shared" si="20"/>
        <v>67.900000000000006</v>
      </c>
      <c r="BV7" s="55">
        <f t="shared" si="20"/>
        <v>66.900000000000006</v>
      </c>
      <c r="BW7" s="55">
        <f t="shared" si="20"/>
        <v>66.099999999999994</v>
      </c>
      <c r="BX7" s="55">
        <f t="shared" si="20"/>
        <v>62.3</v>
      </c>
      <c r="BY7" s="55">
        <f t="shared" si="20"/>
        <v>62.1</v>
      </c>
      <c r="BZ7" s="55"/>
      <c r="CA7" s="56">
        <f>CA8</f>
        <v>23661</v>
      </c>
      <c r="CB7" s="56">
        <f t="shared" ref="CB7:CJ7" si="21">CB8</f>
        <v>26977</v>
      </c>
      <c r="CC7" s="56">
        <f t="shared" si="21"/>
        <v>27351</v>
      </c>
      <c r="CD7" s="56">
        <f t="shared" si="21"/>
        <v>29410</v>
      </c>
      <c r="CE7" s="56">
        <f t="shared" si="21"/>
        <v>33200</v>
      </c>
      <c r="CF7" s="56">
        <f t="shared" si="21"/>
        <v>25249</v>
      </c>
      <c r="CG7" s="56">
        <f t="shared" si="21"/>
        <v>25711</v>
      </c>
      <c r="CH7" s="56">
        <f t="shared" si="21"/>
        <v>26415</v>
      </c>
      <c r="CI7" s="56">
        <f t="shared" si="21"/>
        <v>27227</v>
      </c>
      <c r="CJ7" s="56">
        <f t="shared" si="21"/>
        <v>28176</v>
      </c>
      <c r="CK7" s="55"/>
      <c r="CL7" s="56">
        <f>CL8</f>
        <v>7648</v>
      </c>
      <c r="CM7" s="56">
        <f t="shared" ref="CM7:CU7" si="22">CM8</f>
        <v>7590</v>
      </c>
      <c r="CN7" s="56">
        <f t="shared" si="22"/>
        <v>7857</v>
      </c>
      <c r="CO7" s="56">
        <f t="shared" si="22"/>
        <v>8429</v>
      </c>
      <c r="CP7" s="56">
        <f t="shared" si="22"/>
        <v>8960</v>
      </c>
      <c r="CQ7" s="56">
        <f t="shared" si="22"/>
        <v>8852</v>
      </c>
      <c r="CR7" s="56">
        <f t="shared" si="22"/>
        <v>9060</v>
      </c>
      <c r="CS7" s="56">
        <f t="shared" si="22"/>
        <v>9135</v>
      </c>
      <c r="CT7" s="56">
        <f t="shared" si="22"/>
        <v>9509</v>
      </c>
      <c r="CU7" s="56">
        <f t="shared" si="22"/>
        <v>9548</v>
      </c>
      <c r="CV7" s="55"/>
      <c r="CW7" s="55">
        <f>CW8</f>
        <v>89.6</v>
      </c>
      <c r="CX7" s="55">
        <f t="shared" ref="CX7:DF7" si="23">CX8</f>
        <v>100.4</v>
      </c>
      <c r="CY7" s="55">
        <f t="shared" si="23"/>
        <v>92.5</v>
      </c>
      <c r="CZ7" s="55">
        <f t="shared" si="23"/>
        <v>74.900000000000006</v>
      </c>
      <c r="DA7" s="55">
        <f t="shared" si="23"/>
        <v>96.6</v>
      </c>
      <c r="DB7" s="55">
        <f t="shared" si="23"/>
        <v>70.3</v>
      </c>
      <c r="DC7" s="55">
        <f t="shared" si="23"/>
        <v>71.099999999999994</v>
      </c>
      <c r="DD7" s="55">
        <f t="shared" si="23"/>
        <v>72</v>
      </c>
      <c r="DE7" s="55">
        <f t="shared" si="23"/>
        <v>77.7</v>
      </c>
      <c r="DF7" s="55">
        <f t="shared" si="23"/>
        <v>75.7</v>
      </c>
      <c r="DG7" s="55"/>
      <c r="DH7" s="55">
        <f>DH8</f>
        <v>17.100000000000001</v>
      </c>
      <c r="DI7" s="55">
        <f t="shared" ref="DI7:DQ7" si="24">DI8</f>
        <v>17.5</v>
      </c>
      <c r="DJ7" s="55">
        <f t="shared" si="24"/>
        <v>18.3</v>
      </c>
      <c r="DK7" s="55">
        <f t="shared" si="24"/>
        <v>13.9</v>
      </c>
      <c r="DL7" s="55">
        <f t="shared" si="24"/>
        <v>16.899999999999999</v>
      </c>
      <c r="DM7" s="55">
        <f t="shared" si="24"/>
        <v>17</v>
      </c>
      <c r="DN7" s="55">
        <f t="shared" si="24"/>
        <v>16.5</v>
      </c>
      <c r="DO7" s="55">
        <f t="shared" si="24"/>
        <v>16</v>
      </c>
      <c r="DP7" s="55">
        <f t="shared" si="24"/>
        <v>15.7</v>
      </c>
      <c r="DQ7" s="55">
        <f t="shared" si="24"/>
        <v>14.6</v>
      </c>
      <c r="DR7" s="55"/>
      <c r="DS7" s="55">
        <f>DS8</f>
        <v>60.8</v>
      </c>
      <c r="DT7" s="55">
        <f t="shared" ref="DT7:EB7" si="25">DT8</f>
        <v>61.5</v>
      </c>
      <c r="DU7" s="55">
        <f t="shared" si="25"/>
        <v>63.1</v>
      </c>
      <c r="DV7" s="55">
        <f t="shared" si="25"/>
        <v>65.3</v>
      </c>
      <c r="DW7" s="55">
        <f t="shared" si="25"/>
        <v>67</v>
      </c>
      <c r="DX7" s="55">
        <f t="shared" si="25"/>
        <v>53.8</v>
      </c>
      <c r="DY7" s="55">
        <f t="shared" si="25"/>
        <v>56.1</v>
      </c>
      <c r="DZ7" s="55">
        <f t="shared" si="25"/>
        <v>56.4</v>
      </c>
      <c r="EA7" s="55">
        <f t="shared" si="25"/>
        <v>56.9</v>
      </c>
      <c r="EB7" s="55">
        <f t="shared" si="25"/>
        <v>58.3</v>
      </c>
      <c r="EC7" s="55"/>
      <c r="ED7" s="55">
        <f>ED8</f>
        <v>75.099999999999994</v>
      </c>
      <c r="EE7" s="55">
        <f t="shared" ref="EE7:EM7" si="26">EE8</f>
        <v>70</v>
      </c>
      <c r="EF7" s="55">
        <f t="shared" si="26"/>
        <v>72.599999999999994</v>
      </c>
      <c r="EG7" s="55">
        <f t="shared" si="26"/>
        <v>74.8</v>
      </c>
      <c r="EH7" s="55">
        <f t="shared" si="26"/>
        <v>75.099999999999994</v>
      </c>
      <c r="EI7" s="55">
        <f t="shared" si="26"/>
        <v>71</v>
      </c>
      <c r="EJ7" s="55">
        <f t="shared" si="26"/>
        <v>73.2</v>
      </c>
      <c r="EK7" s="55">
        <f t="shared" si="26"/>
        <v>73.400000000000006</v>
      </c>
      <c r="EL7" s="55">
        <f t="shared" si="26"/>
        <v>72.5</v>
      </c>
      <c r="EM7" s="55">
        <f t="shared" si="26"/>
        <v>72.3</v>
      </c>
      <c r="EN7" s="55"/>
      <c r="EO7" s="56">
        <f>EO8</f>
        <v>25051000</v>
      </c>
      <c r="EP7" s="56">
        <f t="shared" ref="EP7:EX7" si="27">EP8</f>
        <v>25743351</v>
      </c>
      <c r="EQ7" s="56">
        <f t="shared" si="27"/>
        <v>25160186</v>
      </c>
      <c r="ER7" s="56">
        <f t="shared" si="27"/>
        <v>40623700</v>
      </c>
      <c r="ES7" s="56">
        <f t="shared" si="27"/>
        <v>40876467</v>
      </c>
      <c r="ET7" s="56">
        <f t="shared" si="27"/>
        <v>38480542</v>
      </c>
      <c r="EU7" s="56">
        <f t="shared" si="27"/>
        <v>38744035</v>
      </c>
      <c r="EV7" s="56">
        <f t="shared" si="27"/>
        <v>40117620</v>
      </c>
      <c r="EW7" s="56">
        <f t="shared" si="27"/>
        <v>42330999</v>
      </c>
      <c r="EX7" s="56">
        <f t="shared" si="27"/>
        <v>43068047</v>
      </c>
      <c r="EY7" s="56"/>
    </row>
    <row r="8" spans="1:155" s="57" customFormat="1">
      <c r="A8" s="38"/>
      <c r="B8" s="58">
        <v>2021</v>
      </c>
      <c r="C8" s="58">
        <v>13714</v>
      </c>
      <c r="D8" s="58">
        <v>46</v>
      </c>
      <c r="E8" s="58">
        <v>6</v>
      </c>
      <c r="F8" s="58">
        <v>0</v>
      </c>
      <c r="G8" s="58">
        <v>1</v>
      </c>
      <c r="H8" s="58" t="s">
        <v>157</v>
      </c>
      <c r="I8" s="58" t="s">
        <v>158</v>
      </c>
      <c r="J8" s="58" t="s">
        <v>159</v>
      </c>
      <c r="K8" s="58" t="s">
        <v>160</v>
      </c>
      <c r="L8" s="58" t="s">
        <v>161</v>
      </c>
      <c r="M8" s="58" t="s">
        <v>162</v>
      </c>
      <c r="N8" s="58" t="s">
        <v>163</v>
      </c>
      <c r="O8" s="58" t="s">
        <v>164</v>
      </c>
      <c r="P8" s="58" t="s">
        <v>165</v>
      </c>
      <c r="Q8" s="59">
        <v>8</v>
      </c>
      <c r="R8" s="58" t="s">
        <v>39</v>
      </c>
      <c r="S8" s="58" t="s">
        <v>166</v>
      </c>
      <c r="T8" s="58" t="s">
        <v>167</v>
      </c>
      <c r="U8" s="59">
        <v>7368</v>
      </c>
      <c r="V8" s="59">
        <v>4331</v>
      </c>
      <c r="W8" s="58" t="s">
        <v>168</v>
      </c>
      <c r="X8" s="58" t="s">
        <v>39</v>
      </c>
      <c r="Y8" s="60" t="s">
        <v>169</v>
      </c>
      <c r="Z8" s="59">
        <v>60</v>
      </c>
      <c r="AA8" s="59" t="s">
        <v>39</v>
      </c>
      <c r="AB8" s="59" t="s">
        <v>39</v>
      </c>
      <c r="AC8" s="59" t="s">
        <v>39</v>
      </c>
      <c r="AD8" s="59" t="s">
        <v>39</v>
      </c>
      <c r="AE8" s="59">
        <v>60</v>
      </c>
      <c r="AF8" s="59">
        <v>45</v>
      </c>
      <c r="AG8" s="59" t="s">
        <v>39</v>
      </c>
      <c r="AH8" s="59">
        <v>45</v>
      </c>
      <c r="AI8" s="61">
        <v>101.2</v>
      </c>
      <c r="AJ8" s="61">
        <v>101.9</v>
      </c>
      <c r="AK8" s="61">
        <v>101.3</v>
      </c>
      <c r="AL8" s="61">
        <v>104.2</v>
      </c>
      <c r="AM8" s="61">
        <v>106.7</v>
      </c>
      <c r="AN8" s="61">
        <v>98.2</v>
      </c>
      <c r="AO8" s="61">
        <v>97.5</v>
      </c>
      <c r="AP8" s="61">
        <v>97.7</v>
      </c>
      <c r="AQ8" s="61">
        <v>100.7</v>
      </c>
      <c r="AR8" s="61">
        <v>103.6</v>
      </c>
      <c r="AS8" s="61">
        <v>106.2</v>
      </c>
      <c r="AT8" s="61">
        <v>70.400000000000006</v>
      </c>
      <c r="AU8" s="61">
        <v>63.5</v>
      </c>
      <c r="AV8" s="61">
        <v>64.400000000000006</v>
      </c>
      <c r="AW8" s="61">
        <v>79.099999999999994</v>
      </c>
      <c r="AX8" s="61">
        <v>63</v>
      </c>
      <c r="AY8" s="61">
        <v>78.099999999999994</v>
      </c>
      <c r="AZ8" s="61">
        <v>77</v>
      </c>
      <c r="BA8" s="61">
        <v>77.099999999999994</v>
      </c>
      <c r="BB8" s="61">
        <v>73.8</v>
      </c>
      <c r="BC8" s="61">
        <v>75.5</v>
      </c>
      <c r="BD8" s="61">
        <v>86.6</v>
      </c>
      <c r="BE8" s="62">
        <v>1.2</v>
      </c>
      <c r="BF8" s="62">
        <v>0</v>
      </c>
      <c r="BG8" s="62">
        <v>0</v>
      </c>
      <c r="BH8" s="62">
        <v>0</v>
      </c>
      <c r="BI8" s="62">
        <v>0</v>
      </c>
      <c r="BJ8" s="62">
        <v>114.4</v>
      </c>
      <c r="BK8" s="62">
        <v>117</v>
      </c>
      <c r="BL8" s="62">
        <v>118.8</v>
      </c>
      <c r="BM8" s="62">
        <v>136</v>
      </c>
      <c r="BN8" s="62">
        <v>131.30000000000001</v>
      </c>
      <c r="BO8" s="62">
        <v>70.7</v>
      </c>
      <c r="BP8" s="61">
        <v>51.2</v>
      </c>
      <c r="BQ8" s="61">
        <v>30.5</v>
      </c>
      <c r="BR8" s="61">
        <v>32.1</v>
      </c>
      <c r="BS8" s="61">
        <v>51.8</v>
      </c>
      <c r="BT8" s="61">
        <v>37</v>
      </c>
      <c r="BU8" s="61">
        <v>67.900000000000006</v>
      </c>
      <c r="BV8" s="61">
        <v>66.900000000000006</v>
      </c>
      <c r="BW8" s="61">
        <v>66.099999999999994</v>
      </c>
      <c r="BX8" s="61">
        <v>62.3</v>
      </c>
      <c r="BY8" s="61">
        <v>62.1</v>
      </c>
      <c r="BZ8" s="61">
        <v>67.099999999999994</v>
      </c>
      <c r="CA8" s="62">
        <v>23661</v>
      </c>
      <c r="CB8" s="62">
        <v>26977</v>
      </c>
      <c r="CC8" s="62">
        <v>27351</v>
      </c>
      <c r="CD8" s="62">
        <v>29410</v>
      </c>
      <c r="CE8" s="62">
        <v>33200</v>
      </c>
      <c r="CF8" s="62">
        <v>25249</v>
      </c>
      <c r="CG8" s="62">
        <v>25711</v>
      </c>
      <c r="CH8" s="62">
        <v>26415</v>
      </c>
      <c r="CI8" s="62">
        <v>27227</v>
      </c>
      <c r="CJ8" s="62">
        <v>28176</v>
      </c>
      <c r="CK8" s="61">
        <v>59287</v>
      </c>
      <c r="CL8" s="62">
        <v>7648</v>
      </c>
      <c r="CM8" s="62">
        <v>7590</v>
      </c>
      <c r="CN8" s="62">
        <v>7857</v>
      </c>
      <c r="CO8" s="62">
        <v>8429</v>
      </c>
      <c r="CP8" s="62">
        <v>8960</v>
      </c>
      <c r="CQ8" s="62">
        <v>8852</v>
      </c>
      <c r="CR8" s="62">
        <v>9060</v>
      </c>
      <c r="CS8" s="62">
        <v>9135</v>
      </c>
      <c r="CT8" s="62">
        <v>9509</v>
      </c>
      <c r="CU8" s="62">
        <v>9548</v>
      </c>
      <c r="CV8" s="61">
        <v>17202</v>
      </c>
      <c r="CW8" s="62">
        <v>89.6</v>
      </c>
      <c r="CX8" s="62">
        <v>100.4</v>
      </c>
      <c r="CY8" s="62">
        <v>92.5</v>
      </c>
      <c r="CZ8" s="62">
        <v>74.900000000000006</v>
      </c>
      <c r="DA8" s="62">
        <v>96.6</v>
      </c>
      <c r="DB8" s="62">
        <v>70.3</v>
      </c>
      <c r="DC8" s="62">
        <v>71.099999999999994</v>
      </c>
      <c r="DD8" s="62">
        <v>72</v>
      </c>
      <c r="DE8" s="62">
        <v>77.7</v>
      </c>
      <c r="DF8" s="62">
        <v>75.7</v>
      </c>
      <c r="DG8" s="62">
        <v>56.4</v>
      </c>
      <c r="DH8" s="62">
        <v>17.100000000000001</v>
      </c>
      <c r="DI8" s="62">
        <v>17.5</v>
      </c>
      <c r="DJ8" s="62">
        <v>18.3</v>
      </c>
      <c r="DK8" s="62">
        <v>13.9</v>
      </c>
      <c r="DL8" s="62">
        <v>16.899999999999999</v>
      </c>
      <c r="DM8" s="62">
        <v>17</v>
      </c>
      <c r="DN8" s="62">
        <v>16.5</v>
      </c>
      <c r="DO8" s="62">
        <v>16</v>
      </c>
      <c r="DP8" s="62">
        <v>15.7</v>
      </c>
      <c r="DQ8" s="62">
        <v>14.6</v>
      </c>
      <c r="DR8" s="62">
        <v>24.8</v>
      </c>
      <c r="DS8" s="61">
        <v>60.8</v>
      </c>
      <c r="DT8" s="61">
        <v>61.5</v>
      </c>
      <c r="DU8" s="61">
        <v>63.1</v>
      </c>
      <c r="DV8" s="61">
        <v>65.3</v>
      </c>
      <c r="DW8" s="61">
        <v>67</v>
      </c>
      <c r="DX8" s="61">
        <v>53.8</v>
      </c>
      <c r="DY8" s="61">
        <v>56.1</v>
      </c>
      <c r="DZ8" s="61">
        <v>56.4</v>
      </c>
      <c r="EA8" s="61">
        <v>56.9</v>
      </c>
      <c r="EB8" s="61">
        <v>58.3</v>
      </c>
      <c r="EC8" s="61">
        <v>56</v>
      </c>
      <c r="ED8" s="61">
        <v>75.099999999999994</v>
      </c>
      <c r="EE8" s="61">
        <v>70</v>
      </c>
      <c r="EF8" s="61">
        <v>72.599999999999994</v>
      </c>
      <c r="EG8" s="61">
        <v>74.8</v>
      </c>
      <c r="EH8" s="61">
        <v>75.099999999999994</v>
      </c>
      <c r="EI8" s="61">
        <v>71</v>
      </c>
      <c r="EJ8" s="61">
        <v>73.2</v>
      </c>
      <c r="EK8" s="61">
        <v>73.400000000000006</v>
      </c>
      <c r="EL8" s="61">
        <v>72.5</v>
      </c>
      <c r="EM8" s="61">
        <v>72.3</v>
      </c>
      <c r="EN8" s="61">
        <v>70.7</v>
      </c>
      <c r="EO8" s="62">
        <v>25051000</v>
      </c>
      <c r="EP8" s="62">
        <v>25743351</v>
      </c>
      <c r="EQ8" s="62">
        <v>25160186</v>
      </c>
      <c r="ER8" s="62">
        <v>40623700</v>
      </c>
      <c r="ES8" s="62">
        <v>40876467</v>
      </c>
      <c r="ET8" s="62">
        <v>38480542</v>
      </c>
      <c r="EU8" s="62">
        <v>38744035</v>
      </c>
      <c r="EV8" s="62">
        <v>40117620</v>
      </c>
      <c r="EW8" s="62">
        <v>42330999</v>
      </c>
      <c r="EX8" s="62">
        <v>43068047</v>
      </c>
      <c r="EY8" s="62">
        <v>49765843</v>
      </c>
    </row>
    <row r="9" spans="1:155">
      <c r="N9" s="63"/>
      <c r="P9" s="63"/>
      <c r="S9" s="63"/>
      <c r="T9" s="63"/>
      <c r="U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5"/>
      <c r="BT9" s="65"/>
      <c r="BU9" s="64"/>
      <c r="BV9" s="64"/>
      <c r="BW9" s="64"/>
      <c r="BX9" s="64"/>
      <c r="BY9" s="64"/>
      <c r="BZ9" s="64"/>
      <c r="CA9" s="64"/>
      <c r="CB9" s="64"/>
      <c r="CC9" s="64"/>
      <c r="CD9" s="65"/>
      <c r="CE9" s="65"/>
      <c r="CF9" s="64"/>
      <c r="CG9" s="64"/>
      <c r="CH9" s="64"/>
      <c r="CI9" s="64"/>
      <c r="CJ9" s="64"/>
      <c r="CK9" s="64"/>
      <c r="CL9" s="64"/>
      <c r="CM9" s="64"/>
      <c r="CN9" s="64"/>
      <c r="CO9" s="66"/>
      <c r="CP9" s="66"/>
      <c r="CQ9" s="64"/>
      <c r="CR9" s="64"/>
      <c r="CS9" s="64"/>
      <c r="CT9" s="64"/>
      <c r="CU9" s="64"/>
      <c r="CV9" s="64"/>
      <c r="CW9" s="64"/>
      <c r="CX9" s="64"/>
      <c r="CY9" s="64"/>
      <c r="CZ9" s="65"/>
      <c r="DA9" s="65"/>
      <c r="DB9" s="64"/>
      <c r="DC9" s="64"/>
      <c r="DD9" s="64"/>
      <c r="DE9" s="64"/>
      <c r="DF9" s="64"/>
      <c r="DG9" s="64"/>
      <c r="DH9" s="64"/>
      <c r="DI9" s="64"/>
      <c r="DJ9" s="64"/>
      <c r="DK9" s="65"/>
      <c r="DL9" s="65"/>
      <c r="DM9" s="64"/>
      <c r="DN9" s="64"/>
      <c r="DO9" s="64"/>
      <c r="DP9" s="64"/>
      <c r="DQ9" s="64"/>
      <c r="DR9" s="64"/>
      <c r="DS9" s="64"/>
      <c r="DT9" s="64"/>
      <c r="DU9" s="64"/>
      <c r="DV9" s="65"/>
      <c r="DW9" s="65"/>
      <c r="DX9" s="64"/>
      <c r="DY9" s="64"/>
      <c r="DZ9" s="64"/>
      <c r="EA9" s="64"/>
      <c r="EB9" s="64"/>
      <c r="EC9" s="64"/>
      <c r="ED9" s="64"/>
      <c r="EE9" s="64"/>
      <c r="EF9" s="64"/>
      <c r="EG9" s="65"/>
      <c r="EH9" s="65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</row>
    <row r="10" spans="1:155">
      <c r="A10" s="67"/>
      <c r="B10" s="67" t="s">
        <v>170</v>
      </c>
      <c r="C10" s="67" t="s">
        <v>171</v>
      </c>
      <c r="D10" s="67" t="s">
        <v>172</v>
      </c>
      <c r="E10" s="67" t="s">
        <v>173</v>
      </c>
      <c r="F10" s="67" t="s">
        <v>174</v>
      </c>
      <c r="N10" s="63"/>
      <c r="P10" s="64"/>
      <c r="S10" s="63"/>
      <c r="T10" s="63"/>
      <c r="U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4"/>
      <c r="AJ10" s="64"/>
      <c r="AK10" s="64"/>
      <c r="AL10" s="64"/>
      <c r="AM10" s="64"/>
      <c r="AN10" s="64"/>
      <c r="AO10" s="64"/>
      <c r="AP10" s="64"/>
      <c r="AQ10" s="64"/>
      <c r="AR10" s="63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3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3"/>
      <c r="BO10" s="63"/>
      <c r="BP10" s="63"/>
      <c r="BQ10" s="64"/>
      <c r="BR10" s="64"/>
      <c r="BS10" s="64"/>
      <c r="BT10" s="64"/>
      <c r="BU10" s="64"/>
      <c r="BV10" s="64"/>
      <c r="BW10" s="64"/>
      <c r="BX10" s="64"/>
      <c r="BY10" s="63"/>
      <c r="BZ10" s="64"/>
      <c r="CA10" s="63"/>
      <c r="CB10" s="64"/>
      <c r="CC10" s="64"/>
      <c r="CD10" s="64"/>
      <c r="CE10" s="64"/>
      <c r="CF10" s="64"/>
      <c r="CG10" s="64"/>
      <c r="CH10" s="64"/>
      <c r="CI10" s="64"/>
      <c r="CJ10" s="63"/>
      <c r="CK10" s="64"/>
      <c r="CL10" s="63"/>
      <c r="CM10" s="64"/>
      <c r="CN10" s="64"/>
      <c r="CO10" s="64"/>
      <c r="CP10" s="64"/>
      <c r="CQ10" s="64"/>
      <c r="CR10" s="64"/>
      <c r="CS10" s="64"/>
      <c r="CT10" s="64"/>
      <c r="CU10" s="63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3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3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3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3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3"/>
      <c r="EY10" s="64"/>
    </row>
    <row r="11" spans="1:155">
      <c r="A11" s="67" t="s">
        <v>40</v>
      </c>
      <c r="B11" s="68" t="str">
        <f>IF(VALUE($B$6)=0,"",IF(VALUE($B$6)&gt;2022,"R"&amp;TEXT(VALUE($B$6)-2022,"00"),"H"&amp;VALUE($B$6)-1992))</f>
        <v>H29</v>
      </c>
      <c r="C11" s="68" t="str">
        <f>IF(VALUE($B$6)=0,"",IF(VALUE($B$6)&gt;2021,"R"&amp;TEXT(VALUE($B$6)-2021,"00"),"H"&amp;VALUE($B$6)-1991))</f>
        <v>H30</v>
      </c>
      <c r="D11" s="68" t="str">
        <f>IF(VALUE($B$6)=0,"",IF(VALUE($B$6)&gt;2020,"R"&amp;TEXT(VALUE($B$6)-2020,"00"),"H"&amp;VALUE($B$6)-1990))</f>
        <v>R01</v>
      </c>
      <c r="E11" s="68" t="str">
        <f>IF(VALUE($B$6)=0,"",IF(VALUE($B$6)&gt;2019,"R"&amp;TEXT(VALUE($B$6)-2019,"00"),"H"&amp;VALUE($B$6)-1989))</f>
        <v>R02</v>
      </c>
      <c r="F11" s="68" t="str">
        <f>IF(VALUE($B$6)=0,"",IF(VALUE($B$6)&gt;2018,"R"&amp;TEXT(VALUE($B$6)-2018,"00"),"H"&amp;VALUE($B$6)-1988))</f>
        <v>R03</v>
      </c>
      <c r="N11" s="63"/>
      <c r="P11" s="63"/>
      <c r="S11" s="63"/>
      <c r="T11" s="63"/>
      <c r="U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4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4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4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4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4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</row>
    <row r="12" spans="1:155">
      <c r="N12" s="63"/>
      <c r="P12" s="63"/>
      <c r="S12" s="63"/>
      <c r="T12" s="63"/>
      <c r="U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</row>
    <row r="13" spans="1:155">
      <c r="N13" s="63"/>
      <c r="P13" s="63"/>
      <c r="S13" s="63"/>
      <c r="T13" s="63"/>
      <c r="U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</row>
    <row r="14" spans="1:155">
      <c r="N14" s="63"/>
      <c r="P14" s="63"/>
      <c r="S14" s="63"/>
      <c r="T14" s="63"/>
      <c r="U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</row>
    <row r="15" spans="1:155">
      <c r="N15" s="63"/>
      <c r="P15" s="63"/>
      <c r="S15" s="63"/>
      <c r="T15" s="63"/>
      <c r="U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</row>
    <row r="16" spans="1:155">
      <c r="N16" s="63"/>
      <c r="P16" s="63"/>
      <c r="S16" s="63"/>
      <c r="T16" s="63"/>
      <c r="U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</row>
    <row r="17" spans="14:155">
      <c r="N17" s="63"/>
      <c r="P17" s="63"/>
      <c r="S17" s="63"/>
      <c r="T17" s="63"/>
      <c r="U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</row>
    <row r="18" spans="14:155">
      <c r="N18" s="63"/>
      <c r="P18" s="63"/>
      <c r="S18" s="63"/>
      <c r="T18" s="63"/>
      <c r="U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</row>
    <row r="19" spans="14:155">
      <c r="N19" s="63"/>
      <c r="P19" s="63"/>
      <c r="S19" s="63"/>
      <c r="T19" s="63"/>
      <c r="U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</row>
    <row r="20" spans="14:155">
      <c r="N20" s="63"/>
      <c r="P20" s="63"/>
      <c r="S20" s="63"/>
      <c r="T20" s="63"/>
      <c r="U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</row>
  </sheetData>
  <mergeCells count="12">
    <mergeCell ref="CA4:CK4"/>
    <mergeCell ref="CL4:CV4"/>
    <mergeCell ref="H6:J6"/>
    <mergeCell ref="AI4:AS4"/>
    <mergeCell ref="AT4:BD4"/>
    <mergeCell ref="BE4:BO4"/>
    <mergeCell ref="BP4:BZ4"/>
    <mergeCell ref="CW4:DG4"/>
    <mergeCell ref="DH4:DR4"/>
    <mergeCell ref="DS4:EC4"/>
    <mergeCell ref="ED4:EN4"/>
    <mergeCell ref="EO4:E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2022-12-01T02:15:03Z</dcterms:created>
  <dcterms:modified xsi:type="dcterms:W3CDTF">2023-01-25T01:51:09Z</dcterms:modified>
  <cp:category/>
</cp:coreProperties>
</file>