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s001\fs-setana\01 北檜山区\03 財政課\02 財政係\公営企業関係\R4\050111【120〆 依頼】公営企業に係る経営比較分析表（令和３年度決算）の分析等について\R3分析表\"/>
    </mc:Choice>
  </mc:AlternateContent>
  <workbookProtection workbookAlgorithmName="SHA-512" workbookHashValue="uXs/oMT4lrAnHfpypgNDuRCfF3pi2swOt1BylSywghuUt+2EMBAoV37M4T6qw8I96WYfwX7neBfxKkagorlUJg==" workbookSaltValue="VHylH6JPyFOsQrnwBpLZJQ==" workbookSpinCount="100000" lockStructure="1"/>
  <bookViews>
    <workbookView xWindow="8835" yWindow="45" windowWidth="11535" windowHeight="79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P10" i="4"/>
  <c r="BB8" i="4"/>
  <c r="AT8" i="4"/>
  <c r="AL8" i="4"/>
  <c r="W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<sst xmlns="http://schemas.openxmlformats.org/spreadsheetml/2006/main" count="236" uniqueCount="120">
  <si>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</si>
  <si>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</si>
  <si>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</si>
  <si>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</si>
  <si>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</si>
  <si>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</si>
  <si>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</si>
  <si>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</si>
  <si>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</si>
  <si>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</si>
  <si>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</si>
  <si>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</si>
  <si>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</si>
  <si>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</si>
  <si>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</si>
  <si>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</si>
  <si>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</si>
  <si>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</si>
  <si>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</si>
  <si>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</si>
  <si>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</si>
  <si>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</si>
  <si>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</si>
  <si>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</si>
  <si>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</si>
  <si>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</si>
  <si>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</si>
  <si>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</si>
  <si>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</si>
  <si>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</si>
  <si>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</si>
  <si>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</si>
  <si>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</si>
  <si>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</si>
  <si>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</si>
  <si>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</si>
  <si>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</si>
  <si>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</si>
  <si>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</si>
  <si>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</si>
  <si>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</si>
  <si>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</si>
  <si>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</si>
  <si>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</si>
  <si>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</si>
  <si>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</si>
  <si>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</si>
  <si>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</si>
  <si>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</si>
  <si>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</si>
  <si>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</si>
  <si>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</si>
  <si>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</si>
  <si>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</si>
  <si>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</si>
  <si>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</si>
  <si>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</si>
  <si>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</si>
  <si>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</si>
  <si>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</si>
  <si>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</si>
  <si>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</si>
  <si>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</si>
  <si>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</si>
  <si>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</si>
  <si>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</si>
  <si>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</si>
  <si>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</si>
  <si>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</si>
  <si>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</si>
  <si>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</si>
  <si>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</si>
  <si>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</si>
  <si>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</si>
  <si>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</si>
  <si>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</si>
  <si>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</si>
  <si>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</si>
  <si>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</si>
  <si>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</si>
  <si>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</si>
  <si>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</si>
  <si>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</si>
  <si>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</si>
  <si>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</si>
  <si>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</si>
  <si>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</si>
  <si>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</si>
  <si>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</si>
  <si>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</si>
  <si>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</si>
  <si>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</si>
  <si>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</si>
  <si>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</si>
  <si>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</si>
  <si>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</si>
  <si>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</si>
  <si>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</si>
  <si>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</si>
  <si>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</si>
  <si>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</si>
  <si>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</si>
  <si>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</si>
  <si>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</si>
  <si>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</si>
  <si>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</si>
  <si>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</si>
  <si>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</si>
  <si>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</si>
  <si>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</si>
  <si>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</si>
  <si>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</si>
  <si>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</si>
  <si>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</si>
  <si>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</si>
  <si>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</si>
  <si>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</si>
  <si>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経営の健全化については、施設維持管理費削減等の取り組みにより一定の収益的収支比率を保っているが、</t>
    </r>
    <r>
      <rPr>
        <sz val="11"/>
        <rFont val="ＭＳ ゴシック"/>
        <family val="3"/>
        <charset val="128"/>
      </rPr>
      <t>施設老朽化に伴う改築更新事業の実施により起債残高が急激に増えていることから今後は使用料金の見直し等により、経営改善を図る必要があると考える。</t>
    </r>
    <rPh sb="1" eb="3">
      <t>ケイエイ</t>
    </rPh>
    <rPh sb="4" eb="7">
      <t>ケンゼンカ</t>
    </rPh>
    <rPh sb="13" eb="15">
      <t>シセツ</t>
    </rPh>
    <rPh sb="15" eb="17">
      <t>イジ</t>
    </rPh>
    <rPh sb="17" eb="20">
      <t>カンリヒ</t>
    </rPh>
    <rPh sb="20" eb="22">
      <t>サクゲン</t>
    </rPh>
    <rPh sb="22" eb="23">
      <t>トウ</t>
    </rPh>
    <rPh sb="24" eb="25">
      <t>ト</t>
    </rPh>
    <rPh sb="26" eb="27">
      <t>ク</t>
    </rPh>
    <rPh sb="31" eb="33">
      <t>イッテイ</t>
    </rPh>
    <rPh sb="34" eb="37">
      <t>シュウエキテキ</t>
    </rPh>
    <rPh sb="37" eb="39">
      <t>シュウシ</t>
    </rPh>
    <rPh sb="39" eb="41">
      <t>ヒリツ</t>
    </rPh>
    <rPh sb="42" eb="43">
      <t>タモ</t>
    </rPh>
    <rPh sb="49" eb="51">
      <t>シセツ</t>
    </rPh>
    <rPh sb="51" eb="54">
      <t>ロウキュウカ</t>
    </rPh>
    <rPh sb="55" eb="56">
      <t>トモナ</t>
    </rPh>
    <rPh sb="57" eb="59">
      <t>カイチク</t>
    </rPh>
    <rPh sb="59" eb="61">
      <t>コウシン</t>
    </rPh>
    <rPh sb="61" eb="63">
      <t>ジギョウ</t>
    </rPh>
    <rPh sb="64" eb="66">
      <t>ジッシ</t>
    </rPh>
    <rPh sb="69" eb="71">
      <t>キサイ</t>
    </rPh>
    <rPh sb="71" eb="73">
      <t>ザンダカ</t>
    </rPh>
    <rPh sb="74" eb="76">
      <t>キュウゲキ</t>
    </rPh>
    <rPh sb="77" eb="78">
      <t>ゾウ</t>
    </rPh>
    <rPh sb="86" eb="88">
      <t>コンゴ</t>
    </rPh>
    <rPh sb="89" eb="91">
      <t>シヨウ</t>
    </rPh>
    <rPh sb="91" eb="93">
      <t>リョウキン</t>
    </rPh>
    <rPh sb="94" eb="96">
      <t>ミナオ</t>
    </rPh>
    <rPh sb="97" eb="98">
      <t>トウ</t>
    </rPh>
    <rPh sb="102" eb="104">
      <t>ケイエイ</t>
    </rPh>
    <rPh sb="104" eb="106">
      <t>カイゼン</t>
    </rPh>
    <rPh sb="107" eb="108">
      <t>ハカ</t>
    </rPh>
    <rPh sb="109" eb="111">
      <t>ヒツヨウ</t>
    </rPh>
    <rPh sb="115" eb="116">
      <t>カンガ</t>
    </rPh>
    <phoneticPr fontId="15"/>
  </si>
  <si>
    <r>
      <t>　平成８年２月以降順次供用開始し、適正な維持管理を行っている状況であるが、経年劣化等により施設の老朽化が進んで</t>
    </r>
    <r>
      <rPr>
        <sz val="11"/>
        <rFont val="ＭＳ ゴシック"/>
        <family val="3"/>
        <charset val="128"/>
      </rPr>
      <t>いることから、安定した汚水処理を行うため令和３年度より施設の改築更新事業を進める。また、事業実施にあたっては施設統廃合を行うなど、経済的、効率的に施設の改修を進める。</t>
    </r>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62" eb="64">
      <t>アンテイ</t>
    </rPh>
    <rPh sb="66" eb="68">
      <t>オスイ</t>
    </rPh>
    <rPh sb="68" eb="70">
      <t>ショリ</t>
    </rPh>
    <rPh sb="71" eb="72">
      <t>オコナ</t>
    </rPh>
    <rPh sb="75" eb="77">
      <t>レイワ</t>
    </rPh>
    <rPh sb="78" eb="80">
      <t>ネンド</t>
    </rPh>
    <rPh sb="82" eb="84">
      <t>シセツ</t>
    </rPh>
    <rPh sb="85" eb="87">
      <t>カイチク</t>
    </rPh>
    <rPh sb="87" eb="89">
      <t>コウシン</t>
    </rPh>
    <rPh sb="89" eb="91">
      <t>ジギョウ</t>
    </rPh>
    <rPh sb="92" eb="93">
      <t>スス</t>
    </rPh>
    <rPh sb="99" eb="101">
      <t>ジギョウ</t>
    </rPh>
    <rPh sb="101" eb="103">
      <t>ジッシ</t>
    </rPh>
    <rPh sb="109" eb="111">
      <t>シセツ</t>
    </rPh>
    <rPh sb="111" eb="114">
      <t>トウハイゴウ</t>
    </rPh>
    <rPh sb="115" eb="116">
      <t>オコナ</t>
    </rPh>
    <rPh sb="120" eb="123">
      <t>ケイザイテキ</t>
    </rPh>
    <rPh sb="124" eb="127">
      <t>コウリツテキ</t>
    </rPh>
    <rPh sb="128" eb="130">
      <t>シセツ</t>
    </rPh>
    <rPh sb="131" eb="133">
      <t>カイシュウ</t>
    </rPh>
    <rPh sb="134" eb="135">
      <t>スス</t>
    </rPh>
    <phoneticPr fontId="15"/>
  </si>
  <si>
    <r>
      <t>　今後の経営については、料金収入等の恒常財源を確保するとともに、計画的、効率的な施設維持管理、改築更新を行い</t>
    </r>
    <r>
      <rPr>
        <sz val="11"/>
        <rFont val="ＭＳ ゴシック"/>
        <family val="3"/>
        <charset val="128"/>
      </rPr>
      <t>安定した汚水処理及び健全経営を図る。</t>
    </r>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アンテイ</t>
    </rPh>
    <rPh sb="58" eb="60">
      <t>オスイ</t>
    </rPh>
    <rPh sb="60" eb="62">
      <t>ショリ</t>
    </rPh>
    <rPh sb="62" eb="63">
      <t>オヨ</t>
    </rPh>
    <rPh sb="64" eb="66">
      <t>ケンゼン</t>
    </rPh>
    <rPh sb="66" eb="68">
      <t>ケイエイ</t>
    </rPh>
    <rPh sb="69" eb="70">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</si>
</sst>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CE-4BAE-9E50-260620DA9187}"/>
            </c:ext>
          </c:extLst>
        </c:ser>
        <c:dLbls>
          <c:showLegendKey val="0"/>
          <c:showVal val="0"/>
          <c:showCatName val="0"/>
          <c:showSerName val="0"/>
          <c:showPercent val="0"/>
          <c:showBubbleSize val="0"/>
        </c:dLbls>
        <c:gapWidth val="150"/>
        <c:axId val="206707200"/>
        <c:axId val="1806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67CE-4BAE-9E50-260620DA9187}"/>
            </c:ext>
          </c:extLst>
        </c:ser>
        <c:dLbls>
          <c:showLegendKey val="0"/>
          <c:showVal val="0"/>
          <c:showCatName val="0"/>
          <c:showSerName val="0"/>
          <c:showPercent val="0"/>
          <c:showBubbleSize val="0"/>
        </c:dLbls>
        <c:marker val="1"/>
        <c:smooth val="0"/>
        <c:axId val="206707200"/>
        <c:axId val="180681472"/>
      </c:lineChart>
      <c:dateAx>
        <c:axId val="206707200"/>
        <c:scaling>
          <c:orientation val="minMax"/>
        </c:scaling>
        <c:delete val="1"/>
        <c:axPos val="b"/>
        <c:numFmt formatCode="&quot;H&quot;yy" sourceLinked="1"/>
        <c:majorTickMark val="none"/>
        <c:minorTickMark val="none"/>
        <c:tickLblPos val="none"/>
        <c:crossAx val="180681472"/>
        <c:crosses val="autoZero"/>
        <c:auto val="1"/>
        <c:lblOffset val="100"/>
        <c:baseTimeUnit val="years"/>
      </c:dateAx>
      <c:valAx>
        <c:axId val="1806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21.74</c:v>
                </c:pt>
                <c:pt idx="1">
                  <c:v>21.74</c:v>
                </c:pt>
                <c:pt idx="2">
                  <c:v>20.65</c:v>
                </c:pt>
                <c:pt idx="3">
                  <c:v>19.57</c:v>
                </c:pt>
                <c:pt idx="4">
                  <c:v>18.48</c:v>
                </c:pt>
              </c:numCache>
            </c:numRef>
          </c:val>
          <c:extLst>
            <c:ext xmlns:c16="http://schemas.microsoft.com/office/drawing/2014/chart" uri="{C3380CC4-5D6E-409C-BE32-E72D297353CC}">
              <c16:uniqueId val="{00000000-C0E3-4E22-ADAF-87E1E67CBF04}"/>
            </c:ext>
          </c:extLst>
        </c:ser>
        <c:dLbls>
          <c:showLegendKey val="0"/>
          <c:showVal val="0"/>
          <c:showCatName val="0"/>
          <c:showSerName val="0"/>
          <c:showPercent val="0"/>
          <c:showBubbleSize val="0"/>
        </c:dLbls>
        <c:gapWidth val="150"/>
        <c:axId val="137543168"/>
        <c:axId val="1374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C0E3-4E22-ADAF-87E1E67CBF04}"/>
            </c:ext>
          </c:extLst>
        </c:ser>
        <c:dLbls>
          <c:showLegendKey val="0"/>
          <c:showVal val="0"/>
          <c:showCatName val="0"/>
          <c:showSerName val="0"/>
          <c:showPercent val="0"/>
          <c:showBubbleSize val="0"/>
        </c:dLbls>
        <c:marker val="1"/>
        <c:smooth val="0"/>
        <c:axId val="137543168"/>
        <c:axId val="137435904"/>
      </c:lineChart>
      <c:dateAx>
        <c:axId val="137543168"/>
        <c:scaling>
          <c:orientation val="minMax"/>
        </c:scaling>
        <c:delete val="1"/>
        <c:axPos val="b"/>
        <c:numFmt formatCode="&quot;H&quot;yy" sourceLinked="1"/>
        <c:majorTickMark val="none"/>
        <c:minorTickMark val="none"/>
        <c:tickLblPos val="none"/>
        <c:crossAx val="137435904"/>
        <c:crosses val="autoZero"/>
        <c:auto val="1"/>
        <c:lblOffset val="100"/>
        <c:baseTimeUnit val="years"/>
      </c:dateAx>
      <c:valAx>
        <c:axId val="1374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55.29</c:v>
                </c:pt>
                <c:pt idx="1">
                  <c:v>54.76</c:v>
                </c:pt>
                <c:pt idx="2">
                  <c:v>54.88</c:v>
                </c:pt>
                <c:pt idx="3">
                  <c:v>52.63</c:v>
                </c:pt>
                <c:pt idx="4">
                  <c:v>57.75</c:v>
                </c:pt>
              </c:numCache>
            </c:numRef>
          </c:val>
          <c:extLst>
            <c:ext xmlns:c16="http://schemas.microsoft.com/office/drawing/2014/chart" uri="{C3380CC4-5D6E-409C-BE32-E72D297353CC}">
              <c16:uniqueId val="{00000000-9F29-4018-AE50-710137247645}"/>
            </c:ext>
          </c:extLst>
        </c:ser>
        <c:dLbls>
          <c:showLegendKey val="0"/>
          <c:showVal val="0"/>
          <c:showCatName val="0"/>
          <c:showSerName val="0"/>
          <c:showPercent val="0"/>
          <c:showBubbleSize val="0"/>
        </c:dLbls>
        <c:gapWidth val="150"/>
        <c:axId val="137827840"/>
        <c:axId val="1377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9F29-4018-AE50-710137247645}"/>
            </c:ext>
          </c:extLst>
        </c:ser>
        <c:dLbls>
          <c:showLegendKey val="0"/>
          <c:showVal val="0"/>
          <c:showCatName val="0"/>
          <c:showSerName val="0"/>
          <c:showPercent val="0"/>
          <c:showBubbleSize val="0"/>
        </c:dLbls>
        <c:marker val="1"/>
        <c:smooth val="0"/>
        <c:axId val="137827840"/>
        <c:axId val="137740864"/>
      </c:lineChart>
      <c:dateAx>
        <c:axId val="137827840"/>
        <c:scaling>
          <c:orientation val="minMax"/>
        </c:scaling>
        <c:delete val="1"/>
        <c:axPos val="b"/>
        <c:numFmt formatCode="&quot;H&quot;yy" sourceLinked="1"/>
        <c:majorTickMark val="none"/>
        <c:minorTickMark val="none"/>
        <c:tickLblPos val="none"/>
        <c:crossAx val="137740864"/>
        <c:crosses val="autoZero"/>
        <c:auto val="1"/>
        <c:lblOffset val="100"/>
        <c:baseTimeUnit val="years"/>
      </c:dateAx>
      <c:valAx>
        <c:axId val="137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100.06</c:v>
                </c:pt>
                <c:pt idx="1">
                  <c:v>100.03</c:v>
                </c:pt>
                <c:pt idx="2">
                  <c:v>98.77</c:v>
                </c:pt>
                <c:pt idx="3">
                  <c:v>101.03</c:v>
                </c:pt>
                <c:pt idx="4">
                  <c:v>100.86</c:v>
                </c:pt>
              </c:numCache>
            </c:numRef>
          </c:val>
          <c:extLst>
            <c:ext xmlns:c16="http://schemas.microsoft.com/office/drawing/2014/chart" uri="{C3380CC4-5D6E-409C-BE32-E72D297353CC}">
              <c16:uniqueId val="{00000000-FB31-4C46-AF2B-91301344433F}"/>
            </c:ext>
          </c:extLst>
        </c:ser>
        <c:dLbls>
          <c:showLegendKey val="0"/>
          <c:showVal val="0"/>
          <c:showCatName val="0"/>
          <c:showSerName val="0"/>
          <c:showPercent val="0"/>
          <c:showBubbleSize val="0"/>
        </c:dLbls>
        <c:gapWidth val="150"/>
        <c:axId val="134307328"/>
        <c:axId val="1367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1-4C46-AF2B-91301344433F}"/>
            </c:ext>
          </c:extLst>
        </c:ser>
        <c:dLbls>
          <c:showLegendKey val="0"/>
          <c:showVal val="0"/>
          <c:showCatName val="0"/>
          <c:showSerName val="0"/>
          <c:showPercent val="0"/>
          <c:showBubbleSize val="0"/>
        </c:dLbls>
        <c:marker val="1"/>
        <c:smooth val="0"/>
        <c:axId val="134307328"/>
        <c:axId val="136766592"/>
      </c:lineChart>
      <c:dateAx>
        <c:axId val="134307328"/>
        <c:scaling>
          <c:orientation val="minMax"/>
        </c:scaling>
        <c:delete val="1"/>
        <c:axPos val="b"/>
        <c:numFmt formatCode="&quot;H&quot;yy" sourceLinked="1"/>
        <c:majorTickMark val="none"/>
        <c:minorTickMark val="none"/>
        <c:tickLblPos val="none"/>
        <c:crossAx val="136766592"/>
        <c:crosses val="autoZero"/>
        <c:auto val="1"/>
        <c:lblOffset val="100"/>
        <c:baseTimeUnit val="years"/>
      </c:dateAx>
      <c:valAx>
        <c:axId val="136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2A-4876-A821-40FF20F8CE98}"/>
            </c:ext>
          </c:extLst>
        </c:ser>
        <c:dLbls>
          <c:showLegendKey val="0"/>
          <c:showVal val="0"/>
          <c:showCatName val="0"/>
          <c:showSerName val="0"/>
          <c:showPercent val="0"/>
          <c:showBubbleSize val="0"/>
        </c:dLbls>
        <c:gapWidth val="150"/>
        <c:axId val="206759424"/>
        <c:axId val="1367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2A-4876-A821-40FF20F8CE98}"/>
            </c:ext>
          </c:extLst>
        </c:ser>
        <c:dLbls>
          <c:showLegendKey val="0"/>
          <c:showVal val="0"/>
          <c:showCatName val="0"/>
          <c:showSerName val="0"/>
          <c:showPercent val="0"/>
          <c:showBubbleSize val="0"/>
        </c:dLbls>
        <c:marker val="1"/>
        <c:smooth val="0"/>
        <c:axId val="206759424"/>
        <c:axId val="136768320"/>
      </c:lineChart>
      <c:dateAx>
        <c:axId val="206759424"/>
        <c:scaling>
          <c:orientation val="minMax"/>
        </c:scaling>
        <c:delete val="1"/>
        <c:axPos val="b"/>
        <c:numFmt formatCode="&quot;H&quot;yy" sourceLinked="1"/>
        <c:majorTickMark val="none"/>
        <c:minorTickMark val="none"/>
        <c:tickLblPos val="none"/>
        <c:crossAx val="136768320"/>
        <c:crosses val="autoZero"/>
        <c:auto val="1"/>
        <c:lblOffset val="100"/>
        <c:baseTimeUnit val="years"/>
      </c:dateAx>
      <c:valAx>
        <c:axId val="1367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7-4F67-9EED-5F4953749A37}"/>
            </c:ext>
          </c:extLst>
        </c:ser>
        <c:dLbls>
          <c:showLegendKey val="0"/>
          <c:showVal val="0"/>
          <c:showCatName val="0"/>
          <c:showSerName val="0"/>
          <c:showPercent val="0"/>
          <c:showBubbleSize val="0"/>
        </c:dLbls>
        <c:gapWidth val="150"/>
        <c:axId val="134306816"/>
        <c:axId val="1367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7-4F67-9EED-5F4953749A37}"/>
            </c:ext>
          </c:extLst>
        </c:ser>
        <c:dLbls>
          <c:showLegendKey val="0"/>
          <c:showVal val="0"/>
          <c:showCatName val="0"/>
          <c:showSerName val="0"/>
          <c:showPercent val="0"/>
          <c:showBubbleSize val="0"/>
        </c:dLbls>
        <c:marker val="1"/>
        <c:smooth val="0"/>
        <c:axId val="134306816"/>
        <c:axId val="136770048"/>
      </c:lineChart>
      <c:dateAx>
        <c:axId val="134306816"/>
        <c:scaling>
          <c:orientation val="minMax"/>
        </c:scaling>
        <c:delete val="1"/>
        <c:axPos val="b"/>
        <c:numFmt formatCode="&quot;H&quot;yy" sourceLinked="1"/>
        <c:majorTickMark val="none"/>
        <c:minorTickMark val="none"/>
        <c:tickLblPos val="none"/>
        <c:crossAx val="136770048"/>
        <c:crosses val="autoZero"/>
        <c:auto val="1"/>
        <c:lblOffset val="100"/>
        <c:baseTimeUnit val="years"/>
      </c:dateAx>
      <c:valAx>
        <c:axId val="1367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A-42AE-8AD3-462FD7791CE0}"/>
            </c:ext>
          </c:extLst>
        </c:ser>
        <c:dLbls>
          <c:showLegendKey val="0"/>
          <c:showVal val="0"/>
          <c:showCatName val="0"/>
          <c:showSerName val="0"/>
          <c:showPercent val="0"/>
          <c:showBubbleSize val="0"/>
        </c:dLbls>
        <c:gapWidth val="150"/>
        <c:axId val="137307648"/>
        <c:axId val="136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A-42AE-8AD3-462FD7791CE0}"/>
            </c:ext>
          </c:extLst>
        </c:ser>
        <c:dLbls>
          <c:showLegendKey val="0"/>
          <c:showVal val="0"/>
          <c:showCatName val="0"/>
          <c:showSerName val="0"/>
          <c:showPercent val="0"/>
          <c:showBubbleSize val="0"/>
        </c:dLbls>
        <c:marker val="1"/>
        <c:smooth val="0"/>
        <c:axId val="137307648"/>
        <c:axId val="136771776"/>
      </c:lineChart>
      <c:dateAx>
        <c:axId val="137307648"/>
        <c:scaling>
          <c:orientation val="minMax"/>
        </c:scaling>
        <c:delete val="1"/>
        <c:axPos val="b"/>
        <c:numFmt formatCode="&quot;H&quot;yy" sourceLinked="1"/>
        <c:majorTickMark val="none"/>
        <c:minorTickMark val="none"/>
        <c:tickLblPos val="none"/>
        <c:crossAx val="136771776"/>
        <c:crosses val="autoZero"/>
        <c:auto val="1"/>
        <c:lblOffset val="100"/>
        <c:baseTimeUnit val="years"/>
      </c:dateAx>
      <c:valAx>
        <c:axId val="136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D-4E4E-B7C9-DA2281F9B6F0}"/>
            </c:ext>
          </c:extLst>
        </c:ser>
        <c:dLbls>
          <c:showLegendKey val="0"/>
          <c:showVal val="0"/>
          <c:showCatName val="0"/>
          <c:showSerName val="0"/>
          <c:showPercent val="0"/>
          <c:showBubbleSize val="0"/>
        </c:dLbls>
        <c:gapWidth val="150"/>
        <c:axId val="137309696"/>
        <c:axId val="1374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D-4E4E-B7C9-DA2281F9B6F0}"/>
            </c:ext>
          </c:extLst>
        </c:ser>
        <c:dLbls>
          <c:showLegendKey val="0"/>
          <c:showVal val="0"/>
          <c:showCatName val="0"/>
          <c:showSerName val="0"/>
          <c:showPercent val="0"/>
          <c:showBubbleSize val="0"/>
        </c:dLbls>
        <c:marker val="1"/>
        <c:smooth val="0"/>
        <c:axId val="137309696"/>
        <c:axId val="137428992"/>
      </c:lineChart>
      <c:dateAx>
        <c:axId val="137309696"/>
        <c:scaling>
          <c:orientation val="minMax"/>
        </c:scaling>
        <c:delete val="1"/>
        <c:axPos val="b"/>
        <c:numFmt formatCode="&quot;H&quot;yy" sourceLinked="1"/>
        <c:majorTickMark val="none"/>
        <c:minorTickMark val="none"/>
        <c:tickLblPos val="none"/>
        <c:crossAx val="137428992"/>
        <c:crosses val="autoZero"/>
        <c:auto val="1"/>
        <c:lblOffset val="100"/>
        <c:baseTimeUnit val="years"/>
      </c:dateAx>
      <c:valAx>
        <c:axId val="137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386.07</c:v>
                </c:pt>
                <c:pt idx="1">
                  <c:v>349.38</c:v>
                </c:pt>
                <c:pt idx="2">
                  <c:v>316.07</c:v>
                </c:pt>
                <c:pt idx="3">
                  <c:v>290.32</c:v>
                </c:pt>
                <c:pt idx="4">
                  <c:v>909.82</c:v>
                </c:pt>
              </c:numCache>
            </c:numRef>
          </c:val>
          <c:extLst>
            <c:ext xmlns:c16="http://schemas.microsoft.com/office/drawing/2014/chart" uri="{C3380CC4-5D6E-409C-BE32-E72D297353CC}">
              <c16:uniqueId val="{00000000-B846-4AE9-BFBB-70CA9ABF4C36}"/>
            </c:ext>
          </c:extLst>
        </c:ser>
        <c:dLbls>
          <c:showLegendKey val="0"/>
          <c:showVal val="0"/>
          <c:showCatName val="0"/>
          <c:showSerName val="0"/>
          <c:showPercent val="0"/>
          <c:showBubbleSize val="0"/>
        </c:dLbls>
        <c:gapWidth val="150"/>
        <c:axId val="137385472"/>
        <c:axId val="1374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B846-4AE9-BFBB-70CA9ABF4C36}"/>
            </c:ext>
          </c:extLst>
        </c:ser>
        <c:dLbls>
          <c:showLegendKey val="0"/>
          <c:showVal val="0"/>
          <c:showCatName val="0"/>
          <c:showSerName val="0"/>
          <c:showPercent val="0"/>
          <c:showBubbleSize val="0"/>
        </c:dLbls>
        <c:marker val="1"/>
        <c:smooth val="0"/>
        <c:axId val="137385472"/>
        <c:axId val="137430720"/>
      </c:lineChart>
      <c:dateAx>
        <c:axId val="137385472"/>
        <c:scaling>
          <c:orientation val="minMax"/>
        </c:scaling>
        <c:delete val="1"/>
        <c:axPos val="b"/>
        <c:numFmt formatCode="&quot;H&quot;yy" sourceLinked="1"/>
        <c:majorTickMark val="none"/>
        <c:minorTickMark val="none"/>
        <c:tickLblPos val="none"/>
        <c:crossAx val="137430720"/>
        <c:crosses val="autoZero"/>
        <c:auto val="1"/>
        <c:lblOffset val="100"/>
        <c:baseTimeUnit val="years"/>
      </c:dateAx>
      <c:valAx>
        <c:axId val="137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28.33</c:v>
                </c:pt>
                <c:pt idx="1">
                  <c:v>30.6</c:v>
                </c:pt>
                <c:pt idx="2">
                  <c:v>29.6</c:v>
                </c:pt>
                <c:pt idx="3">
                  <c:v>26.94</c:v>
                </c:pt>
                <c:pt idx="4">
                  <c:v>28.05</c:v>
                </c:pt>
              </c:numCache>
            </c:numRef>
          </c:val>
          <c:extLst>
            <c:ext xmlns:c16="http://schemas.microsoft.com/office/drawing/2014/chart" uri="{C3380CC4-5D6E-409C-BE32-E72D297353CC}">
              <c16:uniqueId val="{00000000-9439-49F1-B04F-B644CCF00EC9}"/>
            </c:ext>
          </c:extLst>
        </c:ser>
        <c:dLbls>
          <c:showLegendKey val="0"/>
          <c:showVal val="0"/>
          <c:showCatName val="0"/>
          <c:showSerName val="0"/>
          <c:showPercent val="0"/>
          <c:showBubbleSize val="0"/>
        </c:dLbls>
        <c:gapWidth val="150"/>
        <c:axId val="137387520"/>
        <c:axId val="1374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9439-49F1-B04F-B644CCF00EC9}"/>
            </c:ext>
          </c:extLst>
        </c:ser>
        <c:dLbls>
          <c:showLegendKey val="0"/>
          <c:showVal val="0"/>
          <c:showCatName val="0"/>
          <c:showSerName val="0"/>
          <c:showPercent val="0"/>
          <c:showBubbleSize val="0"/>
        </c:dLbls>
        <c:marker val="1"/>
        <c:smooth val="0"/>
        <c:axId val="137387520"/>
        <c:axId val="137432448"/>
      </c:lineChart>
      <c:dateAx>
        <c:axId val="137387520"/>
        <c:scaling>
          <c:orientation val="minMax"/>
        </c:scaling>
        <c:delete val="1"/>
        <c:axPos val="b"/>
        <c:numFmt formatCode="&quot;H&quot;yy" sourceLinked="1"/>
        <c:majorTickMark val="none"/>
        <c:minorTickMark val="none"/>
        <c:tickLblPos val="none"/>
        <c:crossAx val="137432448"/>
        <c:crosses val="autoZero"/>
        <c:auto val="1"/>
        <c:lblOffset val="100"/>
        <c:baseTimeUnit val="years"/>
      </c:dateAx>
      <c:valAx>
        <c:axId val="137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745.72</c:v>
                </c:pt>
                <c:pt idx="1">
                  <c:v>688.26</c:v>
                </c:pt>
                <c:pt idx="2">
                  <c:v>727.89</c:v>
                </c:pt>
                <c:pt idx="3">
                  <c:v>804.8</c:v>
                </c:pt>
                <c:pt idx="4">
                  <c:v>823.85</c:v>
                </c:pt>
              </c:numCache>
            </c:numRef>
          </c:val>
          <c:extLst>
            <c:ext xmlns:c16="http://schemas.microsoft.com/office/drawing/2014/chart" uri="{C3380CC4-5D6E-409C-BE32-E72D297353CC}">
              <c16:uniqueId val="{00000000-41C9-494E-9E2D-95083825AF35}"/>
            </c:ext>
          </c:extLst>
        </c:ser>
        <c:dLbls>
          <c:showLegendKey val="0"/>
          <c:showVal val="0"/>
          <c:showCatName val="0"/>
          <c:showSerName val="0"/>
          <c:showPercent val="0"/>
          <c:showBubbleSize val="0"/>
        </c:dLbls>
        <c:gapWidth val="150"/>
        <c:axId val="137541120"/>
        <c:axId val="1374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41C9-494E-9E2D-95083825AF35}"/>
            </c:ext>
          </c:extLst>
        </c:ser>
        <c:dLbls>
          <c:showLegendKey val="0"/>
          <c:showVal val="0"/>
          <c:showCatName val="0"/>
          <c:showSerName val="0"/>
          <c:showPercent val="0"/>
          <c:showBubbleSize val="0"/>
        </c:dLbls>
        <c:marker val="1"/>
        <c:smooth val="0"/>
        <c:axId val="137541120"/>
        <c:axId val="137434176"/>
      </c:lineChart>
      <c:dateAx>
        <c:axId val="137541120"/>
        <c:scaling>
          <c:orientation val="minMax"/>
        </c:scaling>
        <c:delete val="1"/>
        <c:axPos val="b"/>
        <c:numFmt formatCode="&quot;H&quot;yy" sourceLinked="1"/>
        <c:majorTickMark val="none"/>
        <c:minorTickMark val="none"/>
        <c:tickLblPos val="none"/>
        <c:crossAx val="137434176"/>
        <c:crosses val="autoZero"/>
        <c:auto val="1"/>
        <c:lblOffset val="100"/>
        <c:baseTimeUnit val="years"/>
      </c:dateAx>
      <c:valAx>
        <c:axId val="1374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1" zoomScaleNormal="100" workbookViewId="0">
      <selection activeCell="CR63" sqref="CQ63:CR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北海道　せたな町</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H2</v>
      </c>
      <c r="X8" s="59"/>
      <c r="Y8" s="59"/>
      <c r="Z8" s="59"/>
      <c r="AA8" s="59"/>
      <c r="AB8" s="59"/>
      <c r="AC8" s="59"/>
      <c r="AD8" s="60" t="str">
        <f>データ!$M$6</f>
        <v>非設置</v>
      </c>
      <c r="AE8" s="60"/>
      <c r="AF8" s="60"/>
      <c r="AG8" s="60"/>
      <c r="AH8" s="60"/>
      <c r="AI8" s="60"/>
      <c r="AJ8" s="60"/>
      <c r="AK8" s="3"/>
      <c r="AL8" s="40">
        <f>データ!S6</f>
        <v>7368</v>
      </c>
      <c r="AM8" s="40"/>
      <c r="AN8" s="40"/>
      <c r="AO8" s="40"/>
      <c r="AP8" s="40"/>
      <c r="AQ8" s="40"/>
      <c r="AR8" s="40"/>
      <c r="AS8" s="40"/>
      <c r="AT8" s="39">
        <f>データ!T6</f>
        <v>638.67999999999995</v>
      </c>
      <c r="AU8" s="39"/>
      <c r="AV8" s="39"/>
      <c r="AW8" s="39"/>
      <c r="AX8" s="39"/>
      <c r="AY8" s="39"/>
      <c r="AZ8" s="39"/>
      <c r="BA8" s="39"/>
      <c r="BB8" s="39">
        <f>データ!U6</f>
        <v>11.54</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0.97</v>
      </c>
      <c r="Q10" s="39"/>
      <c r="R10" s="39"/>
      <c r="S10" s="39"/>
      <c r="T10" s="39"/>
      <c r="U10" s="39"/>
      <c r="V10" s="39"/>
      <c r="W10" s="39">
        <f>データ!Q6</f>
        <v>100</v>
      </c>
      <c r="X10" s="39"/>
      <c r="Y10" s="39"/>
      <c r="Z10" s="39"/>
      <c r="AA10" s="39"/>
      <c r="AB10" s="39"/>
      <c r="AC10" s="39"/>
      <c r="AD10" s="40">
        <f>データ!R6</f>
        <v>3290</v>
      </c>
      <c r="AE10" s="40"/>
      <c r="AF10" s="40"/>
      <c r="AG10" s="40"/>
      <c r="AH10" s="40"/>
      <c r="AI10" s="40"/>
      <c r="AJ10" s="40"/>
      <c r="AK10" s="2"/>
      <c r="AL10" s="40">
        <f>データ!V6</f>
        <v>71</v>
      </c>
      <c r="AM10" s="40"/>
      <c r="AN10" s="40"/>
      <c r="AO10" s="40"/>
      <c r="AP10" s="40"/>
      <c r="AQ10" s="40"/>
      <c r="AR10" s="40"/>
      <c r="AS10" s="40"/>
      <c r="AT10" s="39">
        <f>データ!W6</f>
        <v>0.03</v>
      </c>
      <c r="AU10" s="39"/>
      <c r="AV10" s="39"/>
      <c r="AW10" s="39"/>
      <c r="AX10" s="39"/>
      <c r="AY10" s="39"/>
      <c r="AZ10" s="39"/>
      <c r="BA10" s="39"/>
      <c r="BB10" s="39">
        <f>データ!X6</f>
        <v>2366.67</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67/eQgrEtwP4sFxogi13gLC4tktlJqko/ewA5tJ2OWEwzN9opX2XisxOhXmToG+EYPPxAT02MR1HRebliG0gbQ==" saltValue="1AYhDKU6NDciKV656nZk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13714</v>
      </c>
      <c r="D6" s="19">
        <f t="shared" si="3"/>
        <v>47</v>
      </c>
      <c r="E6" s="19">
        <f t="shared" si="3"/>
        <v>17</v>
      </c>
      <c r="F6" s="19">
        <f t="shared" si="3"/>
        <v>6</v>
      </c>
      <c r="G6" s="19">
        <f t="shared" si="3"/>
        <v>0</v>
      </c>
      <c r="H6" s="19" t="str">
        <f t="shared" si="3"/>
        <v>北海道　せたな町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0.97</v>
      </c>
      <c r="Q6" s="20">
        <f t="shared" si="3"/>
        <v>100</v>
      </c>
      <c r="R6" s="20">
        <f t="shared" si="3"/>
        <v>3290</v>
      </c>
      <c r="S6" s="20">
        <f t="shared" si="3"/>
        <v>7368</v>
      </c>
      <c r="T6" s="20">
        <f t="shared" si="3"/>
        <v>638.67999999999995</v>
      </c>
      <c r="U6" s="20">
        <f t="shared" si="3"/>
        <v>11.54</v>
      </c>
      <c r="V6" s="20">
        <f t="shared" si="3"/>
        <v>71</v>
      </c>
      <c r="W6" s="20">
        <f t="shared" si="3"/>
        <v>0.03</v>
      </c>
      <c r="X6" s="20">
        <f t="shared" si="3"/>
        <v>2366.67</v>
      </c>
      <c r="Y6" s="21">
        <f>IF(Y7="",NA(),Y7)</f>
        <v>100.06</v>
      </c>
      <c r="Z6" s="21">
        <f t="shared" ref="Z6:AH6" si="4">IF(Z7="",NA(),Z7)</f>
        <v>100.03</v>
      </c>
      <c r="AA6" s="21">
        <f t="shared" si="4"/>
        <v>98.77</v>
      </c>
      <c r="AB6" s="21">
        <f t="shared" si="4"/>
        <v>101.03</v>
      </c>
      <c r="AC6" s="21">
        <f t="shared" si="4"/>
        <v>100.86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386.07</v>
      </c>
      <c r="BG6" s="21">
        <f t="shared" ref="BG6:BO6" si="7">IF(BG7="",NA(),BG7)</f>
        <v>349.38</v>
      </c>
      <c r="BH6" s="21">
        <f t="shared" si="7"/>
        <v>316.07</v>
      </c>
      <c r="BI6" s="21">
        <f t="shared" si="7"/>
        <v>290.32</v>
      </c>
      <c r="BJ6" s="21">
        <f t="shared" si="7"/>
        <v>909.82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28.33</v>
      </c>
      <c r="BR6" s="21">
        <f t="shared" ref="BR6:BZ6" si="8">IF(BR7="",NA(),BR7)</f>
        <v>30.6</v>
      </c>
      <c r="BS6" s="21">
        <f t="shared" si="8"/>
        <v>29.6</v>
      </c>
      <c r="BT6" s="21">
        <f t="shared" si="8"/>
        <v>26.94</v>
      </c>
      <c r="BU6" s="21">
        <f t="shared" si="8"/>
        <v>28.05</v>
      </c>
      <c r="BV6" s="21">
        <f t="shared" si="8"/>
        <v>45.81</v>
      </c>
      <c r="BW6" s="21">
        <f t="shared" si="8"/>
        <v>43.43</v>
      </c>
      <c r="BX6" s="21">
        <f t="shared" si="8"/>
        <v>41.41</v>
      </c>
      <c r="BY6" s="21">
        <f t="shared" si="8"/>
        <v>39.64</v>
      </c>
      <c r="BZ6" s="21">
        <f t="shared" si="8"/>
        <v>40</v>
      </c>
      <c r="CA6" s="20" t="str">
        <f>IF(CA7="","",IF(CA7="-","【-】","【"&amp;SUBSTITUTE(TEXT(CA7,"#,##0.00"),"-","△")&amp;"】"))</f>
        <v>【44.22】</v>
      </c>
      <c r="CB6" s="21">
        <f>IF(CB7="",NA(),CB7)</f>
        <v>745.72</v>
      </c>
      <c r="CC6" s="21">
        <f t="shared" ref="CC6:CK6" si="9">IF(CC7="",NA(),CC7)</f>
        <v>688.26</v>
      </c>
      <c r="CD6" s="21">
        <f t="shared" si="9"/>
        <v>727.89</v>
      </c>
      <c r="CE6" s="21">
        <f t="shared" si="9"/>
        <v>804.8</v>
      </c>
      <c r="CF6" s="21">
        <f t="shared" si="9"/>
        <v>823.85</v>
      </c>
      <c r="CG6" s="21">
        <f t="shared" si="9"/>
        <v>383.92</v>
      </c>
      <c r="CH6" s="21">
        <f t="shared" si="9"/>
        <v>400.44</v>
      </c>
      <c r="CI6" s="21">
        <f t="shared" si="9"/>
        <v>417.56</v>
      </c>
      <c r="CJ6" s="21">
        <f t="shared" si="9"/>
        <v>449.72</v>
      </c>
      <c r="CK6" s="21">
        <f t="shared" si="9"/>
        <v>437.27</v>
      </c>
      <c r="CL6" s="20" t="str">
        <f>IF(CL7="","",IF(CL7="-","【-】","【"&amp;SUBSTITUTE(TEXT(CL7,"#,##0.00"),"-","△")&amp;"】"))</f>
        <v>【392.85】</v>
      </c>
      <c r="CM6" s="21">
        <f>IF(CM7="",NA(),CM7)</f>
        <v>21.74</v>
      </c>
      <c r="CN6" s="21">
        <f t="shared" ref="CN6:CV6" si="10">IF(CN7="",NA(),CN7)</f>
        <v>21.74</v>
      </c>
      <c r="CO6" s="21">
        <f t="shared" si="10"/>
        <v>20.65</v>
      </c>
      <c r="CP6" s="21">
        <f t="shared" si="10"/>
        <v>19.57</v>
      </c>
      <c r="CQ6" s="21">
        <f t="shared" si="10"/>
        <v>18.48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55.29</v>
      </c>
      <c r="CY6" s="21">
        <f t="shared" ref="CY6:DG6" si="11">IF(CY7="",NA(),CY7)</f>
        <v>54.76</v>
      </c>
      <c r="CZ6" s="21">
        <f t="shared" si="11"/>
        <v>54.88</v>
      </c>
      <c r="DA6" s="21">
        <f t="shared" si="11"/>
        <v>52.63</v>
      </c>
      <c r="DB6" s="21">
        <f t="shared" si="11"/>
        <v>57.75</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13714</v>
      </c>
      <c r="D7" s="23">
        <v>47</v>
      </c>
      <c r="E7" s="23">
        <v>17</v>
      </c>
      <c r="F7" s="23">
        <v>6</v>
      </c>
      <c r="G7" s="23">
        <v>0</v>
      </c>
      <c r="H7" s="23" t="s">
        <v>98</v>
      </c>
      <c r="I7" s="23" t="s">
        <v>99</v>
      </c>
      <c r="J7" s="23" t="s">
        <v>100</v>
      </c>
      <c r="K7" s="23" t="s">
        <v>101</v>
      </c>
      <c r="L7" s="23" t="s">
        <v>102</v>
      </c>
      <c r="M7" s="23" t="s">
        <v>103</v>
      </c>
      <c r="N7" s="24" t="s">
        <v>104</v>
      </c>
      <c r="O7" s="24" t="s">
        <v>105</v>
      </c>
      <c r="P7" s="24">
        <v>0.97</v>
      </c>
      <c r="Q7" s="24">
        <v>100</v>
      </c>
      <c r="R7" s="24">
        <v>3290</v>
      </c>
      <c r="S7" s="24">
        <v>7368</v>
      </c>
      <c r="T7" s="24">
        <v>638.67999999999995</v>
      </c>
      <c r="U7" s="24">
        <v>11.54</v>
      </c>
      <c r="V7" s="24">
        <v>71</v>
      </c>
      <c r="W7" s="24">
        <v>0.03</v>
      </c>
      <c r="X7" s="24">
        <v>2366.67</v>
      </c>
      <c r="Y7" s="24">
        <v>100.06</v>
      </c>
      <c r="Z7" s="24">
        <v>100.03</v>
      </c>
      <c r="AA7" s="24">
        <v>98.77</v>
      </c>
      <c r="AB7" s="24">
        <v>101.03</v>
      </c>
      <c r="AC7" s="24">
        <v>100.86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386.07</v>
      </c>
      <c r="BG7" s="24">
        <v>349.38</v>
      </c>
      <c r="BH7" s="24">
        <v>316.07</v>
      </c>
      <c r="BI7" s="24">
        <v>290.32</v>
      </c>
      <c r="BJ7" s="24">
        <v>909.82</v>
      </c>
      <c r="BK7" s="24">
        <v>1060.8599999999999</v>
      </c>
      <c r="BL7" s="24">
        <v>1006.65</v>
      </c>
      <c r="BM7" s="24">
        <v>998.42</v>
      </c>
      <c r="BN7" s="24">
        <v>1095.52</v>
      </c>
      <c r="BO7" s="24">
        <v>1056.55</v>
      </c>
      <c r="BP7" s="24">
        <v>974.72</v>
      </c>
      <c r="BQ7" s="24">
        <v>28.33</v>
      </c>
      <c r="BR7" s="24">
        <v>30.6</v>
      </c>
      <c r="BS7" s="24">
        <v>29.6</v>
      </c>
      <c r="BT7" s="24">
        <v>26.94</v>
      </c>
      <c r="BU7" s="24">
        <v>28.05</v>
      </c>
      <c r="BV7" s="24">
        <v>45.81</v>
      </c>
      <c r="BW7" s="24">
        <v>43.43</v>
      </c>
      <c r="BX7" s="24">
        <v>41.41</v>
      </c>
      <c r="BY7" s="24">
        <v>39.64</v>
      </c>
      <c r="BZ7" s="24">
        <v>40</v>
      </c>
      <c r="CA7" s="24">
        <v>44.22</v>
      </c>
      <c r="CB7" s="24">
        <v>745.72</v>
      </c>
      <c r="CC7" s="24">
        <v>688.26</v>
      </c>
      <c r="CD7" s="24">
        <v>727.89</v>
      </c>
      <c r="CE7" s="24">
        <v>804.8</v>
      </c>
      <c r="CF7" s="24">
        <v>823.85</v>
      </c>
      <c r="CG7" s="24">
        <v>383.92</v>
      </c>
      <c r="CH7" s="24">
        <v>400.44</v>
      </c>
      <c r="CI7" s="24">
        <v>417.56</v>
      </c>
      <c r="CJ7" s="24">
        <v>449.72</v>
      </c>
      <c r="CK7" s="24">
        <v>437.27</v>
      </c>
      <c r="CL7" s="24">
        <v>392.85</v>
      </c>
      <c r="CM7" s="24">
        <v>21.74</v>
      </c>
      <c r="CN7" s="24">
        <v>21.74</v>
      </c>
      <c r="CO7" s="24">
        <v>20.65</v>
      </c>
      <c r="CP7" s="24">
        <v>19.57</v>
      </c>
      <c r="CQ7" s="24">
        <v>18.48</v>
      </c>
      <c r="CR7" s="24">
        <v>33.21</v>
      </c>
      <c r="CS7" s="24">
        <v>32.229999999999997</v>
      </c>
      <c r="CT7" s="24">
        <v>32.479999999999997</v>
      </c>
      <c r="CU7" s="24">
        <v>30.19</v>
      </c>
      <c r="CV7" s="24">
        <v>28.77</v>
      </c>
      <c r="CW7" s="24">
        <v>32.229999999999997</v>
      </c>
      <c r="CX7" s="24">
        <v>55.29</v>
      </c>
      <c r="CY7" s="24">
        <v>54.76</v>
      </c>
      <c r="CZ7" s="24">
        <v>54.88</v>
      </c>
      <c r="DA7" s="24">
        <v>52.63</v>
      </c>
      <c r="DB7" s="24">
        <v>57.75</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2023-02-10T00:37:47Z</cp:lastPrinted>
  <dcterms:created xsi:type="dcterms:W3CDTF">2023-01-13T00:05:18Z</dcterms:created>
  <dcterms:modified xsi:type="dcterms:W3CDTF">2023-02-21T02:03:34Z</dcterms:modified>
</cp:coreProperties>
</file>