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QVx9U43rJjdNzSAczLdilE5GT6y6XAjiy3z1z3q0yIylPbeTSZWTiaPLeT4/20wxErK7HiaYKOlTOMQ2wKILA==" workbookSaltValue="DE//Gd08jnqgr281w9wS8w==" workbookSpinCount="100000" lockStructure="1"/>
  <bookViews>
    <workbookView xWindow="8760" yWindow="30" windowWidth="11715" windowHeight="802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<sst xmlns="http://schemas.openxmlformats.org/spreadsheetml/2006/main" count="236" uniqueCount="119">
  <si>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</si>
  <si>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</si>
  <si>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</si>
  <si>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</si>
  <si>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</si>
  <si>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</si>
  <si>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</si>
  <si>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</si>
  <si>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</si>
  <si>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</si>
  <si>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</si>
  <si>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</si>
  <si>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</si>
  <si>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</si>
  <si>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</si>
  <si>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</si>
  <si>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</si>
  <si>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</si>
  <si>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</si>
  <si>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</si>
  <si>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</si>
  <si>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</si>
  <si>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</si>
  <si>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</si>
  <si>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</si>
  <si>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</si>
  <si>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</si>
  <si>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</si>
  <si>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</si>
  <si>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</si>
  <si>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</si>
  <si>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</si>
  <si>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</si>
  <si>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</si>
  <si>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</si>
  <si>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</si>
  <si>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</si>
  <si>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</si>
  <si>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</si>
  <si>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</si>
  <si>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</si>
  <si>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</si>
  <si>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</si>
  <si>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</si>
  <si>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</si>
  <si>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</si>
  <si>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</si>
  <si>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</si>
  <si>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</si>
  <si>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</si>
  <si>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</si>
  <si>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</si>
  <si>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</si>
  <si>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</si>
  <si>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</si>
  <si>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</si>
  <si>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</si>
  <si>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</si>
  <si>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</si>
  <si>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</si>
  <si>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</si>
  <si>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</si>
  <si>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</si>
  <si>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</si>
  <si>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</si>
  <si>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</si>
  <si>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</si>
  <si>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</si>
  <si>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</si>
  <si>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</si>
  <si>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</si>
  <si>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</si>
  <si>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</si>
  <si>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</si>
  <si>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</si>
  <si>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</si>
  <si>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</si>
  <si>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</si>
  <si>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</si>
  <si>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</si>
  <si>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</si>
  <si>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</si>
  <si>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</si>
  <si>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</si>
  <si>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</si>
  <si>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</si>
  <si>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</si>
  <si>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</si>
  <si>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</si>
  <si>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</si>
  <si>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</si>
  <si>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</si>
  <si>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</si>
  <si>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</si>
  <si>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</si>
  <si>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</si>
  <si>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</si>
  <si>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せたな町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</si>
  <si>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</si>
  <si>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</si>
  <si>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</si>
  <si>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</si>
  <si>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</si>
  <si>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</si>
  <si>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</si>
  <si>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</si>
  <si>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</si>
  <si>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</si>
  <si>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</si>
  <si>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</si>
  <si>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</si>
  <si>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</si>
  <si>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</si>
  <si>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</si>
  <si>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</si>
  <si>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</si>
  <si>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化については、水洗化の促進に伴う料金収入による財源確保、また、施設維持管理費削減等の取り組みにより収益的収支比率を向上させるとともに、今後は使用料金の見直し等により、さらに経費の回収率を高めていく必要があると考える。　　　　　　
　また、現有施設利用については、ＭＩＣＳ施設を併設することにより施設の有効利用を図っている。さらに処理場を統合し、瀬棚処理区の汚水についても当処理場で一括処理をすることにより、施設を有効利用するとともに、維持管理費及び、更新費用の削減を図り経営の健全化を図っている。</t>
    <rPh sb="1" eb="3">
      <t>ケイエイ</t>
    </rPh>
    <rPh sb="4" eb="7">
      <t>ケンゼンカ</t>
    </rPh>
    <rPh sb="13" eb="16">
      <t>スイセンカ</t>
    </rPh>
    <rPh sb="17" eb="19">
      <t>ソクシン</t>
    </rPh>
    <rPh sb="20" eb="21">
      <t>トモナ</t>
    </rPh>
    <rPh sb="22" eb="24">
      <t>リョウキン</t>
    </rPh>
    <rPh sb="24" eb="26">
      <t>シュウニュウ</t>
    </rPh>
    <rPh sb="29" eb="31">
      <t>ザイゲン</t>
    </rPh>
    <rPh sb="31" eb="33">
      <t>カクホ</t>
    </rPh>
    <rPh sb="37" eb="39">
      <t>シセツ</t>
    </rPh>
    <rPh sb="39" eb="41">
      <t>イジ</t>
    </rPh>
    <rPh sb="41" eb="43">
      <t>カンリ</t>
    </rPh>
    <rPh sb="43" eb="44">
      <t>ヒ</t>
    </rPh>
    <rPh sb="44" eb="46">
      <t>サクゲン</t>
    </rPh>
    <rPh sb="46" eb="47">
      <t>トウ</t>
    </rPh>
    <rPh sb="48" eb="49">
      <t>ト</t>
    </rPh>
    <rPh sb="50" eb="51">
      <t>ク</t>
    </rPh>
    <rPh sb="55" eb="58">
      <t>シュウエキテキ</t>
    </rPh>
    <rPh sb="58" eb="60">
      <t>シュウシ</t>
    </rPh>
    <rPh sb="60" eb="62">
      <t>ヒリツ</t>
    </rPh>
    <rPh sb="63" eb="65">
      <t>コウジョウ</t>
    </rPh>
    <rPh sb="73" eb="75">
      <t>コンゴ</t>
    </rPh>
    <rPh sb="76" eb="79">
      <t>シヨウリョウ</t>
    </rPh>
    <rPh sb="79" eb="80">
      <t>キン</t>
    </rPh>
    <rPh sb="81" eb="83">
      <t>ミナオ</t>
    </rPh>
    <rPh sb="84" eb="85">
      <t>トウ</t>
    </rPh>
    <rPh sb="92" eb="94">
      <t>ケイヒ</t>
    </rPh>
    <rPh sb="95" eb="98">
      <t>カイシュウリツ</t>
    </rPh>
    <rPh sb="99" eb="100">
      <t>タカ</t>
    </rPh>
    <rPh sb="104" eb="106">
      <t>ヒツヨウ</t>
    </rPh>
    <rPh sb="110" eb="111">
      <t>カンガ</t>
    </rPh>
    <rPh sb="125" eb="127">
      <t>ゲンユウ</t>
    </rPh>
    <rPh sb="127" eb="129">
      <t>シセツ</t>
    </rPh>
    <rPh sb="129" eb="131">
      <t>リヨウ</t>
    </rPh>
    <rPh sb="141" eb="143">
      <t>シセツ</t>
    </rPh>
    <rPh sb="144" eb="146">
      <t>ヘイセツ</t>
    </rPh>
    <rPh sb="153" eb="155">
      <t>シセツ</t>
    </rPh>
    <rPh sb="156" eb="158">
      <t>ユウコウ</t>
    </rPh>
    <rPh sb="158" eb="160">
      <t>リヨウ</t>
    </rPh>
    <rPh sb="161" eb="162">
      <t>ハカ</t>
    </rPh>
    <rPh sb="170" eb="173">
      <t>ショイジョウ</t>
    </rPh>
    <rPh sb="174" eb="176">
      <t>トウゴウ</t>
    </rPh>
    <rPh sb="178" eb="180">
      <t>セタナ</t>
    </rPh>
    <rPh sb="180" eb="182">
      <t>ショリ</t>
    </rPh>
    <rPh sb="182" eb="183">
      <t>ク</t>
    </rPh>
    <rPh sb="184" eb="186">
      <t>オスイ</t>
    </rPh>
    <rPh sb="191" eb="192">
      <t>トウ</t>
    </rPh>
    <rPh sb="192" eb="195">
      <t>ショリジョウ</t>
    </rPh>
    <rPh sb="196" eb="198">
      <t>イッカツ</t>
    </rPh>
    <rPh sb="198" eb="200">
      <t>ショリ</t>
    </rPh>
    <rPh sb="209" eb="211">
      <t>シセツ</t>
    </rPh>
    <rPh sb="212" eb="214">
      <t>ユウコウ</t>
    </rPh>
    <rPh sb="214" eb="216">
      <t>リヨウ</t>
    </rPh>
    <rPh sb="223" eb="225">
      <t>イジ</t>
    </rPh>
    <rPh sb="225" eb="228">
      <t>カンリヒ</t>
    </rPh>
    <rPh sb="228" eb="229">
      <t>オヨ</t>
    </rPh>
    <rPh sb="231" eb="233">
      <t>コウシン</t>
    </rPh>
    <rPh sb="233" eb="235">
      <t>ヒヨウ</t>
    </rPh>
    <rPh sb="236" eb="238">
      <t>サクゲン</t>
    </rPh>
    <rPh sb="239" eb="240">
      <t>ハカ</t>
    </rPh>
    <rPh sb="241" eb="243">
      <t>ケイエイ</t>
    </rPh>
    <rPh sb="244" eb="247">
      <t>ケンゼンカ</t>
    </rPh>
    <rPh sb="248" eb="249">
      <t>ハカ</t>
    </rPh>
    <phoneticPr fontId="16"/>
  </si>
  <si>
    <t>　平成９年１０月供用開始より２４年経過し、現在、下水処理場についてはストックマネジメント計画に基づき更新事業を実施中である。今後についても適正な維持管理を行い、管渠、処理場とも計画的に施設改築更新を進めていく。</t>
    <rPh sb="1" eb="3">
      <t>ヘイセイ</t>
    </rPh>
    <rPh sb="4" eb="5">
      <t>ネン</t>
    </rPh>
    <rPh sb="7" eb="8">
      <t>ツキ</t>
    </rPh>
    <rPh sb="8" eb="10">
      <t>キョウヨウ</t>
    </rPh>
    <rPh sb="10" eb="12">
      <t>カイシ</t>
    </rPh>
    <rPh sb="16" eb="17">
      <t>ネン</t>
    </rPh>
    <rPh sb="17" eb="19">
      <t>ケイカ</t>
    </rPh>
    <rPh sb="21" eb="23">
      <t>ゲンザイ</t>
    </rPh>
    <rPh sb="24" eb="26">
      <t>ゲスイ</t>
    </rPh>
    <rPh sb="26" eb="29">
      <t>ショリジョウ</t>
    </rPh>
    <rPh sb="44" eb="46">
      <t>ケイカク</t>
    </rPh>
    <rPh sb="47" eb="49">
      <t>モトズ</t>
    </rPh>
    <rPh sb="50" eb="52">
      <t>コウシン</t>
    </rPh>
    <rPh sb="52" eb="54">
      <t>ジギョウ</t>
    </rPh>
    <rPh sb="55" eb="58">
      <t>ジッシチュウ</t>
    </rPh>
    <rPh sb="62" eb="64">
      <t>コンゴ</t>
    </rPh>
    <rPh sb="69" eb="71">
      <t>テキセイ</t>
    </rPh>
    <rPh sb="72" eb="74">
      <t>イジ</t>
    </rPh>
    <rPh sb="74" eb="76">
      <t>カンリ</t>
    </rPh>
    <rPh sb="77" eb="78">
      <t>オコナ</t>
    </rPh>
    <rPh sb="80" eb="82">
      <t>カンキョ</t>
    </rPh>
    <rPh sb="83" eb="86">
      <t>ショリジョウ</t>
    </rPh>
    <rPh sb="88" eb="91">
      <t>ケイカクテキ</t>
    </rPh>
    <rPh sb="92" eb="94">
      <t>シセツ</t>
    </rPh>
    <rPh sb="94" eb="96">
      <t>カイチク</t>
    </rPh>
    <rPh sb="96" eb="98">
      <t>コウシン</t>
    </rPh>
    <rPh sb="99" eb="100">
      <t>スス</t>
    </rPh>
    <phoneticPr fontId="16"/>
  </si>
  <si>
    <t>　今後の経営については、料金収入等の恒常財源を確保するとともに、計画的、効率的な施設維持管理、改築更新を行い健全経営を図る。</t>
    <rPh sb="1" eb="3">
      <t>コンゴ</t>
    </rPh>
    <rPh sb="4" eb="6">
      <t>ケイエイ</t>
    </rPh>
    <rPh sb="12" eb="14">
      <t>リョウキン</t>
    </rPh>
    <rPh sb="14" eb="16">
      <t>シュウニュウ</t>
    </rPh>
    <rPh sb="16" eb="17">
      <t>トウ</t>
    </rPh>
    <rPh sb="18" eb="19">
      <t>ツネ</t>
    </rPh>
    <rPh sb="19" eb="20">
      <t>ツネ</t>
    </rPh>
    <rPh sb="20" eb="22">
      <t>ザイゲン</t>
    </rPh>
    <rPh sb="23" eb="25">
      <t>カクホ</t>
    </rPh>
    <rPh sb="32" eb="35">
      <t>ケイカクテキ</t>
    </rPh>
    <rPh sb="36" eb="39">
      <t>コウリツテキ</t>
    </rPh>
    <rPh sb="40" eb="42">
      <t>シセツ</t>
    </rPh>
    <rPh sb="42" eb="44">
      <t>イジ</t>
    </rPh>
    <rPh sb="44" eb="46">
      <t>カンリ</t>
    </rPh>
    <rPh sb="47" eb="49">
      <t>カイチク</t>
    </rPh>
    <rPh sb="49" eb="51">
      <t>コウシン</t>
    </rPh>
    <rPh sb="52" eb="53">
      <t>オコナ</t>
    </rPh>
    <rPh sb="54" eb="56">
      <t>ケンゼン</t>
    </rPh>
    <rPh sb="56" eb="58">
      <t>ケイエイ</t>
    </rPh>
    <rPh sb="59" eb="60">
      <t>ハカ</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</si>
</sst>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FE-49EC-96A6-6CE7D07C7A9D}"/>
            </c:ext>
          </c:extLst>
        </c:ser>
        <c:dLbls>
          <c:showLegendKey val="0"/>
          <c:showVal val="0"/>
          <c:showCatName val="0"/>
          <c:showSerName val="0"/>
          <c:showPercent val="0"/>
          <c:showBubbleSize val="0"/>
        </c:dLbls>
        <c:gapWidth val="150"/>
        <c:axId val="132687360"/>
        <c:axId val="24699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xmlns:c16r2="http://schemas.microsoft.com/office/drawing/2015/06/chart">
            <c:ext xmlns:c16="http://schemas.microsoft.com/office/drawing/2014/chart" uri="{C3380CC4-5D6E-409C-BE32-E72D297353CC}">
              <c16:uniqueId val="{00000001-30FE-49EC-96A6-6CE7D07C7A9D}"/>
            </c:ext>
          </c:extLst>
        </c:ser>
        <c:dLbls>
          <c:showLegendKey val="0"/>
          <c:showVal val="0"/>
          <c:showCatName val="0"/>
          <c:showSerName val="0"/>
          <c:showPercent val="0"/>
          <c:showBubbleSize val="0"/>
        </c:dLbls>
        <c:marker val="1"/>
        <c:smooth val="0"/>
        <c:axId val="132687360"/>
        <c:axId val="246994560"/>
      </c:lineChart>
      <c:dateAx>
        <c:axId val="132687360"/>
        <c:scaling>
          <c:orientation val="minMax"/>
        </c:scaling>
        <c:delete val="1"/>
        <c:axPos val="b"/>
        <c:numFmt formatCode="&quot;H&quot;yy" sourceLinked="1"/>
        <c:majorTickMark val="none"/>
        <c:minorTickMark val="none"/>
        <c:tickLblPos val="none"/>
        <c:crossAx val="246994560"/>
        <c:crosses val="autoZero"/>
        <c:auto val="1"/>
        <c:lblOffset val="100"/>
        <c:baseTimeUnit val="years"/>
      </c:dateAx>
      <c:valAx>
        <c:axId val="2469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55.75</c:v>
                </c:pt>
                <c:pt idx="1">
                  <c:v>58.58</c:v>
                </c:pt>
                <c:pt idx="2">
                  <c:v>57.22</c:v>
                </c:pt>
                <c:pt idx="3">
                  <c:v>61.04</c:v>
                </c:pt>
                <c:pt idx="4">
                  <c:v>58.07</c:v>
                </c:pt>
              </c:numCache>
            </c:numRef>
          </c:val>
          <c:extLst xmlns:c16r2="http://schemas.microsoft.com/office/drawing/2015/06/chart">
            <c:ext xmlns:c16="http://schemas.microsoft.com/office/drawing/2014/chart" uri="{C3380CC4-5D6E-409C-BE32-E72D297353CC}">
              <c16:uniqueId val="{00000000-E98A-45CE-ADCC-5F4E53C44D6D}"/>
            </c:ext>
          </c:extLst>
        </c:ser>
        <c:dLbls>
          <c:showLegendKey val="0"/>
          <c:showVal val="0"/>
          <c:showCatName val="0"/>
          <c:showSerName val="0"/>
          <c:showPercent val="0"/>
          <c:showBubbleSize val="0"/>
        </c:dLbls>
        <c:gapWidth val="150"/>
        <c:axId val="249554944"/>
        <c:axId val="13163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xmlns:c16r2="http://schemas.microsoft.com/office/drawing/2015/06/chart">
            <c:ext xmlns:c16="http://schemas.microsoft.com/office/drawing/2014/chart" uri="{C3380CC4-5D6E-409C-BE32-E72D297353CC}">
              <c16:uniqueId val="{00000001-E98A-45CE-ADCC-5F4E53C44D6D}"/>
            </c:ext>
          </c:extLst>
        </c:ser>
        <c:dLbls>
          <c:showLegendKey val="0"/>
          <c:showVal val="0"/>
          <c:showCatName val="0"/>
          <c:showSerName val="0"/>
          <c:showPercent val="0"/>
          <c:showBubbleSize val="0"/>
        </c:dLbls>
        <c:marker val="1"/>
        <c:smooth val="0"/>
        <c:axId val="249554944"/>
        <c:axId val="131636544"/>
      </c:lineChart>
      <c:dateAx>
        <c:axId val="249554944"/>
        <c:scaling>
          <c:orientation val="minMax"/>
        </c:scaling>
        <c:delete val="1"/>
        <c:axPos val="b"/>
        <c:numFmt formatCode="&quot;H&quot;yy" sourceLinked="1"/>
        <c:majorTickMark val="none"/>
        <c:minorTickMark val="none"/>
        <c:tickLblPos val="none"/>
        <c:crossAx val="131636544"/>
        <c:crosses val="autoZero"/>
        <c:auto val="1"/>
        <c:lblOffset val="100"/>
        <c:baseTimeUnit val="years"/>
      </c:dateAx>
      <c:valAx>
        <c:axId val="1316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93.89</c:v>
                </c:pt>
                <c:pt idx="1">
                  <c:v>93.38</c:v>
                </c:pt>
                <c:pt idx="2">
                  <c:v>93.2</c:v>
                </c:pt>
                <c:pt idx="3">
                  <c:v>93.5</c:v>
                </c:pt>
                <c:pt idx="4">
                  <c:v>93.27</c:v>
                </c:pt>
              </c:numCache>
            </c:numRef>
          </c:val>
          <c:extLst xmlns:c16r2="http://schemas.microsoft.com/office/drawing/2015/06/chart">
            <c:ext xmlns:c16="http://schemas.microsoft.com/office/drawing/2014/chart" uri="{C3380CC4-5D6E-409C-BE32-E72D297353CC}">
              <c16:uniqueId val="{00000000-BA98-48BB-AA70-8EC605E8E14A}"/>
            </c:ext>
          </c:extLst>
        </c:ser>
        <c:dLbls>
          <c:showLegendKey val="0"/>
          <c:showVal val="0"/>
          <c:showCatName val="0"/>
          <c:showSerName val="0"/>
          <c:showPercent val="0"/>
          <c:showBubbleSize val="0"/>
        </c:dLbls>
        <c:gapWidth val="150"/>
        <c:axId val="250212352"/>
        <c:axId val="13199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xmlns:c16r2="http://schemas.microsoft.com/office/drawing/2015/06/chart">
            <c:ext xmlns:c16="http://schemas.microsoft.com/office/drawing/2014/chart" uri="{C3380CC4-5D6E-409C-BE32-E72D297353CC}">
              <c16:uniqueId val="{00000001-BA98-48BB-AA70-8EC605E8E14A}"/>
            </c:ext>
          </c:extLst>
        </c:ser>
        <c:dLbls>
          <c:showLegendKey val="0"/>
          <c:showVal val="0"/>
          <c:showCatName val="0"/>
          <c:showSerName val="0"/>
          <c:showPercent val="0"/>
          <c:showBubbleSize val="0"/>
        </c:dLbls>
        <c:marker val="1"/>
        <c:smooth val="0"/>
        <c:axId val="250212352"/>
        <c:axId val="131998848"/>
      </c:lineChart>
      <c:dateAx>
        <c:axId val="250212352"/>
        <c:scaling>
          <c:orientation val="minMax"/>
        </c:scaling>
        <c:delete val="1"/>
        <c:axPos val="b"/>
        <c:numFmt formatCode="&quot;H&quot;yy" sourceLinked="1"/>
        <c:majorTickMark val="none"/>
        <c:minorTickMark val="none"/>
        <c:tickLblPos val="none"/>
        <c:crossAx val="131998848"/>
        <c:crosses val="autoZero"/>
        <c:auto val="1"/>
        <c:lblOffset val="100"/>
        <c:baseTimeUnit val="years"/>
      </c:dateAx>
      <c:valAx>
        <c:axId val="1319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2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95.65</c:v>
                </c:pt>
                <c:pt idx="1">
                  <c:v>95.35</c:v>
                </c:pt>
                <c:pt idx="2">
                  <c:v>93.66</c:v>
                </c:pt>
                <c:pt idx="3">
                  <c:v>95.69</c:v>
                </c:pt>
                <c:pt idx="4">
                  <c:v>95.89</c:v>
                </c:pt>
              </c:numCache>
            </c:numRef>
          </c:val>
          <c:extLst xmlns:c16r2="http://schemas.microsoft.com/office/drawing/2015/06/chart">
            <c:ext xmlns:c16="http://schemas.microsoft.com/office/drawing/2014/chart" uri="{C3380CC4-5D6E-409C-BE32-E72D297353CC}">
              <c16:uniqueId val="{00000000-3A21-4C02-8158-B27DBAD3A57A}"/>
            </c:ext>
          </c:extLst>
        </c:ser>
        <c:dLbls>
          <c:showLegendKey val="0"/>
          <c:showVal val="0"/>
          <c:showCatName val="0"/>
          <c:showSerName val="0"/>
          <c:showPercent val="0"/>
          <c:showBubbleSize val="0"/>
        </c:dLbls>
        <c:gapWidth val="150"/>
        <c:axId val="132908544"/>
        <c:axId val="25061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21-4C02-8158-B27DBAD3A57A}"/>
            </c:ext>
          </c:extLst>
        </c:ser>
        <c:dLbls>
          <c:showLegendKey val="0"/>
          <c:showVal val="0"/>
          <c:showCatName val="0"/>
          <c:showSerName val="0"/>
          <c:showPercent val="0"/>
          <c:showBubbleSize val="0"/>
        </c:dLbls>
        <c:marker val="1"/>
        <c:smooth val="0"/>
        <c:axId val="132908544"/>
        <c:axId val="250611392"/>
      </c:lineChart>
      <c:dateAx>
        <c:axId val="132908544"/>
        <c:scaling>
          <c:orientation val="minMax"/>
        </c:scaling>
        <c:delete val="1"/>
        <c:axPos val="b"/>
        <c:numFmt formatCode="&quot;H&quot;yy" sourceLinked="1"/>
        <c:majorTickMark val="none"/>
        <c:minorTickMark val="none"/>
        <c:tickLblPos val="none"/>
        <c:crossAx val="250611392"/>
        <c:crosses val="autoZero"/>
        <c:auto val="1"/>
        <c:lblOffset val="100"/>
        <c:baseTimeUnit val="years"/>
      </c:dateAx>
      <c:valAx>
        <c:axId val="2506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9B-4D2C-8B2C-F9C2DF9E5730}"/>
            </c:ext>
          </c:extLst>
        </c:ser>
        <c:dLbls>
          <c:showLegendKey val="0"/>
          <c:showVal val="0"/>
          <c:showCatName val="0"/>
          <c:showSerName val="0"/>
          <c:showPercent val="0"/>
          <c:showBubbleSize val="0"/>
        </c:dLbls>
        <c:gapWidth val="150"/>
        <c:axId val="132910592"/>
        <c:axId val="25061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9B-4D2C-8B2C-F9C2DF9E5730}"/>
            </c:ext>
          </c:extLst>
        </c:ser>
        <c:dLbls>
          <c:showLegendKey val="0"/>
          <c:showVal val="0"/>
          <c:showCatName val="0"/>
          <c:showSerName val="0"/>
          <c:showPercent val="0"/>
          <c:showBubbleSize val="0"/>
        </c:dLbls>
        <c:marker val="1"/>
        <c:smooth val="0"/>
        <c:axId val="132910592"/>
        <c:axId val="250613120"/>
      </c:lineChart>
      <c:dateAx>
        <c:axId val="132910592"/>
        <c:scaling>
          <c:orientation val="minMax"/>
        </c:scaling>
        <c:delete val="1"/>
        <c:axPos val="b"/>
        <c:numFmt formatCode="&quot;H&quot;yy" sourceLinked="1"/>
        <c:majorTickMark val="none"/>
        <c:minorTickMark val="none"/>
        <c:tickLblPos val="none"/>
        <c:crossAx val="250613120"/>
        <c:crosses val="autoZero"/>
        <c:auto val="1"/>
        <c:lblOffset val="100"/>
        <c:baseTimeUnit val="years"/>
      </c:dateAx>
      <c:valAx>
        <c:axId val="2506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E3-422E-8C3F-14B83A2F4B31}"/>
            </c:ext>
          </c:extLst>
        </c:ser>
        <c:dLbls>
          <c:showLegendKey val="0"/>
          <c:showVal val="0"/>
          <c:showCatName val="0"/>
          <c:showSerName val="0"/>
          <c:showPercent val="0"/>
          <c:showBubbleSize val="0"/>
        </c:dLbls>
        <c:gapWidth val="150"/>
        <c:axId val="215995904"/>
        <c:axId val="2506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E3-422E-8C3F-14B83A2F4B31}"/>
            </c:ext>
          </c:extLst>
        </c:ser>
        <c:dLbls>
          <c:showLegendKey val="0"/>
          <c:showVal val="0"/>
          <c:showCatName val="0"/>
          <c:showSerName val="0"/>
          <c:showPercent val="0"/>
          <c:showBubbleSize val="0"/>
        </c:dLbls>
        <c:marker val="1"/>
        <c:smooth val="0"/>
        <c:axId val="215995904"/>
        <c:axId val="250614848"/>
      </c:lineChart>
      <c:dateAx>
        <c:axId val="215995904"/>
        <c:scaling>
          <c:orientation val="minMax"/>
        </c:scaling>
        <c:delete val="1"/>
        <c:axPos val="b"/>
        <c:numFmt formatCode="&quot;H&quot;yy" sourceLinked="1"/>
        <c:majorTickMark val="none"/>
        <c:minorTickMark val="none"/>
        <c:tickLblPos val="none"/>
        <c:crossAx val="250614848"/>
        <c:crosses val="autoZero"/>
        <c:auto val="1"/>
        <c:lblOffset val="100"/>
        <c:baseTimeUnit val="years"/>
      </c:dateAx>
      <c:valAx>
        <c:axId val="2506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9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5A-4FBF-9A17-A805E327C221}"/>
            </c:ext>
          </c:extLst>
        </c:ser>
        <c:dLbls>
          <c:showLegendKey val="0"/>
          <c:showVal val="0"/>
          <c:showCatName val="0"/>
          <c:showSerName val="0"/>
          <c:showPercent val="0"/>
          <c:showBubbleSize val="0"/>
        </c:dLbls>
        <c:gapWidth val="150"/>
        <c:axId val="248836096"/>
        <c:axId val="2506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5A-4FBF-9A17-A805E327C221}"/>
            </c:ext>
          </c:extLst>
        </c:ser>
        <c:dLbls>
          <c:showLegendKey val="0"/>
          <c:showVal val="0"/>
          <c:showCatName val="0"/>
          <c:showSerName val="0"/>
          <c:showPercent val="0"/>
          <c:showBubbleSize val="0"/>
        </c:dLbls>
        <c:marker val="1"/>
        <c:smooth val="0"/>
        <c:axId val="248836096"/>
        <c:axId val="250616576"/>
      </c:lineChart>
      <c:dateAx>
        <c:axId val="248836096"/>
        <c:scaling>
          <c:orientation val="minMax"/>
        </c:scaling>
        <c:delete val="1"/>
        <c:axPos val="b"/>
        <c:numFmt formatCode="&quot;H&quot;yy" sourceLinked="1"/>
        <c:majorTickMark val="none"/>
        <c:minorTickMark val="none"/>
        <c:tickLblPos val="none"/>
        <c:crossAx val="250616576"/>
        <c:crosses val="autoZero"/>
        <c:auto val="1"/>
        <c:lblOffset val="100"/>
        <c:baseTimeUnit val="years"/>
      </c:dateAx>
      <c:valAx>
        <c:axId val="2506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4B-4AB0-9896-7BD1D3E31E12}"/>
            </c:ext>
          </c:extLst>
        </c:ser>
        <c:dLbls>
          <c:showLegendKey val="0"/>
          <c:showVal val="0"/>
          <c:showCatName val="0"/>
          <c:showSerName val="0"/>
          <c:showPercent val="0"/>
          <c:showBubbleSize val="0"/>
        </c:dLbls>
        <c:gapWidth val="150"/>
        <c:axId val="248838144"/>
        <c:axId val="1316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4B-4AB0-9896-7BD1D3E31E12}"/>
            </c:ext>
          </c:extLst>
        </c:ser>
        <c:dLbls>
          <c:showLegendKey val="0"/>
          <c:showVal val="0"/>
          <c:showCatName val="0"/>
          <c:showSerName val="0"/>
          <c:showPercent val="0"/>
          <c:showBubbleSize val="0"/>
        </c:dLbls>
        <c:marker val="1"/>
        <c:smooth val="0"/>
        <c:axId val="248838144"/>
        <c:axId val="131629632"/>
      </c:lineChart>
      <c:dateAx>
        <c:axId val="248838144"/>
        <c:scaling>
          <c:orientation val="minMax"/>
        </c:scaling>
        <c:delete val="1"/>
        <c:axPos val="b"/>
        <c:numFmt formatCode="&quot;H&quot;yy" sourceLinked="1"/>
        <c:majorTickMark val="none"/>
        <c:minorTickMark val="none"/>
        <c:tickLblPos val="none"/>
        <c:crossAx val="131629632"/>
        <c:crosses val="autoZero"/>
        <c:auto val="1"/>
        <c:lblOffset val="100"/>
        <c:baseTimeUnit val="years"/>
      </c:dateAx>
      <c:valAx>
        <c:axId val="1316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2005.91</c:v>
                </c:pt>
                <c:pt idx="1">
                  <c:v>1915.16</c:v>
                </c:pt>
                <c:pt idx="2">
                  <c:v>1844.26</c:v>
                </c:pt>
                <c:pt idx="3">
                  <c:v>1701.86</c:v>
                </c:pt>
                <c:pt idx="4">
                  <c:v>1591.78</c:v>
                </c:pt>
              </c:numCache>
            </c:numRef>
          </c:val>
          <c:extLst xmlns:c16r2="http://schemas.microsoft.com/office/drawing/2015/06/chart">
            <c:ext xmlns:c16="http://schemas.microsoft.com/office/drawing/2014/chart" uri="{C3380CC4-5D6E-409C-BE32-E72D297353CC}">
              <c16:uniqueId val="{00000000-1527-4FA0-8327-5542056F8FA1}"/>
            </c:ext>
          </c:extLst>
        </c:ser>
        <c:dLbls>
          <c:showLegendKey val="0"/>
          <c:showVal val="0"/>
          <c:showCatName val="0"/>
          <c:showSerName val="0"/>
          <c:showPercent val="0"/>
          <c:showBubbleSize val="0"/>
        </c:dLbls>
        <c:gapWidth val="150"/>
        <c:axId val="249225216"/>
        <c:axId val="13163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xmlns:c16r2="http://schemas.microsoft.com/office/drawing/2015/06/chart">
            <c:ext xmlns:c16="http://schemas.microsoft.com/office/drawing/2014/chart" uri="{C3380CC4-5D6E-409C-BE32-E72D297353CC}">
              <c16:uniqueId val="{00000001-1527-4FA0-8327-5542056F8FA1}"/>
            </c:ext>
          </c:extLst>
        </c:ser>
        <c:dLbls>
          <c:showLegendKey val="0"/>
          <c:showVal val="0"/>
          <c:showCatName val="0"/>
          <c:showSerName val="0"/>
          <c:showPercent val="0"/>
          <c:showBubbleSize val="0"/>
        </c:dLbls>
        <c:marker val="1"/>
        <c:smooth val="0"/>
        <c:axId val="249225216"/>
        <c:axId val="131631360"/>
      </c:lineChart>
      <c:dateAx>
        <c:axId val="249225216"/>
        <c:scaling>
          <c:orientation val="minMax"/>
        </c:scaling>
        <c:delete val="1"/>
        <c:axPos val="b"/>
        <c:numFmt formatCode="&quot;H&quot;yy" sourceLinked="1"/>
        <c:majorTickMark val="none"/>
        <c:minorTickMark val="none"/>
        <c:tickLblPos val="none"/>
        <c:crossAx val="131631360"/>
        <c:crosses val="autoZero"/>
        <c:auto val="1"/>
        <c:lblOffset val="100"/>
        <c:baseTimeUnit val="years"/>
      </c:dateAx>
      <c:valAx>
        <c:axId val="1316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2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61.76</c:v>
                </c:pt>
                <c:pt idx="1">
                  <c:v>61.67</c:v>
                </c:pt>
                <c:pt idx="2">
                  <c:v>64.739999999999995</c:v>
                </c:pt>
                <c:pt idx="3">
                  <c:v>60.71</c:v>
                </c:pt>
                <c:pt idx="4">
                  <c:v>61.11</c:v>
                </c:pt>
              </c:numCache>
            </c:numRef>
          </c:val>
          <c:extLst xmlns:c16r2="http://schemas.microsoft.com/office/drawing/2015/06/chart">
            <c:ext xmlns:c16="http://schemas.microsoft.com/office/drawing/2014/chart" uri="{C3380CC4-5D6E-409C-BE32-E72D297353CC}">
              <c16:uniqueId val="{00000000-3438-42E6-AAD7-B40EFDA5898C}"/>
            </c:ext>
          </c:extLst>
        </c:ser>
        <c:dLbls>
          <c:showLegendKey val="0"/>
          <c:showVal val="0"/>
          <c:showCatName val="0"/>
          <c:showSerName val="0"/>
          <c:showPercent val="0"/>
          <c:showBubbleSize val="0"/>
        </c:dLbls>
        <c:gapWidth val="150"/>
        <c:axId val="249227264"/>
        <c:axId val="13163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xmlns:c16r2="http://schemas.microsoft.com/office/drawing/2015/06/chart">
            <c:ext xmlns:c16="http://schemas.microsoft.com/office/drawing/2014/chart" uri="{C3380CC4-5D6E-409C-BE32-E72D297353CC}">
              <c16:uniqueId val="{00000001-3438-42E6-AAD7-B40EFDA5898C}"/>
            </c:ext>
          </c:extLst>
        </c:ser>
        <c:dLbls>
          <c:showLegendKey val="0"/>
          <c:showVal val="0"/>
          <c:showCatName val="0"/>
          <c:showSerName val="0"/>
          <c:showPercent val="0"/>
          <c:showBubbleSize val="0"/>
        </c:dLbls>
        <c:marker val="1"/>
        <c:smooth val="0"/>
        <c:axId val="249227264"/>
        <c:axId val="131633088"/>
      </c:lineChart>
      <c:dateAx>
        <c:axId val="249227264"/>
        <c:scaling>
          <c:orientation val="minMax"/>
        </c:scaling>
        <c:delete val="1"/>
        <c:axPos val="b"/>
        <c:numFmt formatCode="&quot;H&quot;yy" sourceLinked="1"/>
        <c:majorTickMark val="none"/>
        <c:minorTickMark val="none"/>
        <c:tickLblPos val="none"/>
        <c:crossAx val="131633088"/>
        <c:crosses val="autoZero"/>
        <c:auto val="1"/>
        <c:lblOffset val="100"/>
        <c:baseTimeUnit val="years"/>
      </c:dateAx>
      <c:valAx>
        <c:axId val="1316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2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271.91000000000003</c:v>
                </c:pt>
                <c:pt idx="1">
                  <c:v>277.22000000000003</c:v>
                </c:pt>
                <c:pt idx="2">
                  <c:v>265.08</c:v>
                </c:pt>
                <c:pt idx="3">
                  <c:v>287.88</c:v>
                </c:pt>
                <c:pt idx="4">
                  <c:v>282.19</c:v>
                </c:pt>
              </c:numCache>
            </c:numRef>
          </c:val>
          <c:extLst xmlns:c16r2="http://schemas.microsoft.com/office/drawing/2015/06/chart">
            <c:ext xmlns:c16="http://schemas.microsoft.com/office/drawing/2014/chart" uri="{C3380CC4-5D6E-409C-BE32-E72D297353CC}">
              <c16:uniqueId val="{00000000-39F3-46CB-9DE3-B16258030932}"/>
            </c:ext>
          </c:extLst>
        </c:ser>
        <c:dLbls>
          <c:showLegendKey val="0"/>
          <c:showVal val="0"/>
          <c:showCatName val="0"/>
          <c:showSerName val="0"/>
          <c:showPercent val="0"/>
          <c:showBubbleSize val="0"/>
        </c:dLbls>
        <c:gapWidth val="150"/>
        <c:axId val="249552896"/>
        <c:axId val="13163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xmlns:c16r2="http://schemas.microsoft.com/office/drawing/2015/06/chart">
            <c:ext xmlns:c16="http://schemas.microsoft.com/office/drawing/2014/chart" uri="{C3380CC4-5D6E-409C-BE32-E72D297353CC}">
              <c16:uniqueId val="{00000001-39F3-46CB-9DE3-B16258030932}"/>
            </c:ext>
          </c:extLst>
        </c:ser>
        <c:dLbls>
          <c:showLegendKey val="0"/>
          <c:showVal val="0"/>
          <c:showCatName val="0"/>
          <c:showSerName val="0"/>
          <c:showPercent val="0"/>
          <c:showBubbleSize val="0"/>
        </c:dLbls>
        <c:marker val="1"/>
        <c:smooth val="0"/>
        <c:axId val="249552896"/>
        <c:axId val="131634816"/>
      </c:lineChart>
      <c:dateAx>
        <c:axId val="249552896"/>
        <c:scaling>
          <c:orientation val="minMax"/>
        </c:scaling>
        <c:delete val="1"/>
        <c:axPos val="b"/>
        <c:numFmt formatCode="&quot;H&quot;yy" sourceLinked="1"/>
        <c:majorTickMark val="none"/>
        <c:minorTickMark val="none"/>
        <c:tickLblPos val="none"/>
        <c:crossAx val="131634816"/>
        <c:crosses val="autoZero"/>
        <c:auto val="1"/>
        <c:lblOffset val="100"/>
        <c:baseTimeUnit val="years"/>
      </c:dateAx>
      <c:valAx>
        <c:axId val="1316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A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北海道　せたな町</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公共下水道</v>
      </c>
      <c r="Q8" s="60"/>
      <c r="R8" s="60"/>
      <c r="S8" s="60"/>
      <c r="T8" s="60"/>
      <c r="U8" s="60"/>
      <c r="V8" s="60"/>
      <c r="W8" s="60" t="str">
        <f>データ!L6</f>
        <v>Cc2</v>
      </c>
      <c r="X8" s="60"/>
      <c r="Y8" s="60"/>
      <c r="Z8" s="60"/>
      <c r="AA8" s="60"/>
      <c r="AB8" s="60"/>
      <c r="AC8" s="60"/>
      <c r="AD8" s="61" t="str">
        <f>データ!$M$6</f>
        <v>非設置</v>
      </c>
      <c r="AE8" s="61"/>
      <c r="AF8" s="61"/>
      <c r="AG8" s="61"/>
      <c r="AH8" s="61"/>
      <c r="AI8" s="61"/>
      <c r="AJ8" s="61"/>
      <c r="AK8" s="3"/>
      <c r="AL8" s="49">
        <f>データ!S6</f>
        <v>7368</v>
      </c>
      <c r="AM8" s="49"/>
      <c r="AN8" s="49"/>
      <c r="AO8" s="49"/>
      <c r="AP8" s="49"/>
      <c r="AQ8" s="49"/>
      <c r="AR8" s="49"/>
      <c r="AS8" s="49"/>
      <c r="AT8" s="48">
        <f>データ!T6</f>
        <v>638.67999999999995</v>
      </c>
      <c r="AU8" s="48"/>
      <c r="AV8" s="48"/>
      <c r="AW8" s="48"/>
      <c r="AX8" s="48"/>
      <c r="AY8" s="48"/>
      <c r="AZ8" s="48"/>
      <c r="BA8" s="48"/>
      <c r="BB8" s="48">
        <f>データ!U6</f>
        <v>11.54</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37.86</v>
      </c>
      <c r="Q10" s="48"/>
      <c r="R10" s="48"/>
      <c r="S10" s="48"/>
      <c r="T10" s="48"/>
      <c r="U10" s="48"/>
      <c r="V10" s="48"/>
      <c r="W10" s="48">
        <f>データ!Q6</f>
        <v>60.98</v>
      </c>
      <c r="X10" s="48"/>
      <c r="Y10" s="48"/>
      <c r="Z10" s="48"/>
      <c r="AA10" s="48"/>
      <c r="AB10" s="48"/>
      <c r="AC10" s="48"/>
      <c r="AD10" s="49">
        <f>データ!R6</f>
        <v>3290</v>
      </c>
      <c r="AE10" s="49"/>
      <c r="AF10" s="49"/>
      <c r="AG10" s="49"/>
      <c r="AH10" s="49"/>
      <c r="AI10" s="49"/>
      <c r="AJ10" s="49"/>
      <c r="AK10" s="2"/>
      <c r="AL10" s="49">
        <f>データ!V6</f>
        <v>2763</v>
      </c>
      <c r="AM10" s="49"/>
      <c r="AN10" s="49"/>
      <c r="AO10" s="49"/>
      <c r="AP10" s="49"/>
      <c r="AQ10" s="49"/>
      <c r="AR10" s="49"/>
      <c r="AS10" s="49"/>
      <c r="AT10" s="48">
        <f>データ!W6</f>
        <v>1.1000000000000001</v>
      </c>
      <c r="AU10" s="48"/>
      <c r="AV10" s="48"/>
      <c r="AW10" s="48"/>
      <c r="AX10" s="48"/>
      <c r="AY10" s="48"/>
      <c r="AZ10" s="48"/>
      <c r="BA10" s="48"/>
      <c r="BB10" s="48">
        <f>データ!X6</f>
        <v>2511.8200000000002</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117</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118</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e2kUS2dlIgY97CHB5MylMYpCSeC3MdDo2epaWsM7S3i1ljTF20Q89w1Kwei5oLi48RxWOvZGqdPwh4QqaP9+KA==" saltValue="N77M1zWumcUuGqj4pgJS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67" t="s">
        <v>53</v>
      </c>
      <c r="I3" s="68"/>
      <c r="J3" s="68"/>
      <c r="K3" s="68"/>
      <c r="L3" s="68"/>
      <c r="M3" s="68"/>
      <c r="N3" s="68"/>
      <c r="O3" s="68"/>
      <c r="P3" s="68"/>
      <c r="Q3" s="68"/>
      <c r="R3" s="68"/>
      <c r="S3" s="68"/>
      <c r="T3" s="68"/>
      <c r="U3" s="68"/>
      <c r="V3" s="68"/>
      <c r="W3" s="68"/>
      <c r="X3" s="69"/>
      <c r="Y3" s="73" t="s">
        <v>54</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55</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56</v>
      </c>
      <c r="B4" s="16"/>
      <c r="C4" s="16"/>
      <c r="D4" s="16"/>
      <c r="E4" s="16"/>
      <c r="F4" s="16"/>
      <c r="G4" s="16"/>
      <c r="H4" s="70"/>
      <c r="I4" s="71"/>
      <c r="J4" s="71"/>
      <c r="K4" s="71"/>
      <c r="L4" s="71"/>
      <c r="M4" s="71"/>
      <c r="N4" s="71"/>
      <c r="O4" s="71"/>
      <c r="P4" s="71"/>
      <c r="Q4" s="71"/>
      <c r="R4" s="71"/>
      <c r="S4" s="71"/>
      <c r="T4" s="71"/>
      <c r="U4" s="71"/>
      <c r="V4" s="71"/>
      <c r="W4" s="71"/>
      <c r="X4" s="72"/>
      <c r="Y4" s="66" t="s">
        <v>57</v>
      </c>
      <c r="Z4" s="66"/>
      <c r="AA4" s="66"/>
      <c r="AB4" s="66"/>
      <c r="AC4" s="66"/>
      <c r="AD4" s="66"/>
      <c r="AE4" s="66"/>
      <c r="AF4" s="66"/>
      <c r="AG4" s="66"/>
      <c r="AH4" s="66"/>
      <c r="AI4" s="66"/>
      <c r="AJ4" s="66" t="s">
        <v>58</v>
      </c>
      <c r="AK4" s="66"/>
      <c r="AL4" s="66"/>
      <c r="AM4" s="66"/>
      <c r="AN4" s="66"/>
      <c r="AO4" s="66"/>
      <c r="AP4" s="66"/>
      <c r="AQ4" s="66"/>
      <c r="AR4" s="66"/>
      <c r="AS4" s="66"/>
      <c r="AT4" s="66"/>
      <c r="AU4" s="66" t="s">
        <v>59</v>
      </c>
      <c r="AV4" s="66"/>
      <c r="AW4" s="66"/>
      <c r="AX4" s="66"/>
      <c r="AY4" s="66"/>
      <c r="AZ4" s="66"/>
      <c r="BA4" s="66"/>
      <c r="BB4" s="66"/>
      <c r="BC4" s="66"/>
      <c r="BD4" s="66"/>
      <c r="BE4" s="66"/>
      <c r="BF4" s="66" t="s">
        <v>60</v>
      </c>
      <c r="BG4" s="66"/>
      <c r="BH4" s="66"/>
      <c r="BI4" s="66"/>
      <c r="BJ4" s="66"/>
      <c r="BK4" s="66"/>
      <c r="BL4" s="66"/>
      <c r="BM4" s="66"/>
      <c r="BN4" s="66"/>
      <c r="BO4" s="66"/>
      <c r="BP4" s="66"/>
      <c r="BQ4" s="66" t="s">
        <v>61</v>
      </c>
      <c r="BR4" s="66"/>
      <c r="BS4" s="66"/>
      <c r="BT4" s="66"/>
      <c r="BU4" s="66"/>
      <c r="BV4" s="66"/>
      <c r="BW4" s="66"/>
      <c r="BX4" s="66"/>
      <c r="BY4" s="66"/>
      <c r="BZ4" s="66"/>
      <c r="CA4" s="66"/>
      <c r="CB4" s="66" t="s">
        <v>62</v>
      </c>
      <c r="CC4" s="66"/>
      <c r="CD4" s="66"/>
      <c r="CE4" s="66"/>
      <c r="CF4" s="66"/>
      <c r="CG4" s="66"/>
      <c r="CH4" s="66"/>
      <c r="CI4" s="66"/>
      <c r="CJ4" s="66"/>
      <c r="CK4" s="66"/>
      <c r="CL4" s="66"/>
      <c r="CM4" s="66" t="s">
        <v>63</v>
      </c>
      <c r="CN4" s="66"/>
      <c r="CO4" s="66"/>
      <c r="CP4" s="66"/>
      <c r="CQ4" s="66"/>
      <c r="CR4" s="66"/>
      <c r="CS4" s="66"/>
      <c r="CT4" s="66"/>
      <c r="CU4" s="66"/>
      <c r="CV4" s="66"/>
      <c r="CW4" s="66"/>
      <c r="CX4" s="66" t="s">
        <v>64</v>
      </c>
      <c r="CY4" s="66"/>
      <c r="CZ4" s="66"/>
      <c r="DA4" s="66"/>
      <c r="DB4" s="66"/>
      <c r="DC4" s="66"/>
      <c r="DD4" s="66"/>
      <c r="DE4" s="66"/>
      <c r="DF4" s="66"/>
      <c r="DG4" s="66"/>
      <c r="DH4" s="66"/>
      <c r="DI4" s="66" t="s">
        <v>65</v>
      </c>
      <c r="DJ4" s="66"/>
      <c r="DK4" s="66"/>
      <c r="DL4" s="66"/>
      <c r="DM4" s="66"/>
      <c r="DN4" s="66"/>
      <c r="DO4" s="66"/>
      <c r="DP4" s="66"/>
      <c r="DQ4" s="66"/>
      <c r="DR4" s="66"/>
      <c r="DS4" s="66"/>
      <c r="DT4" s="66" t="s">
        <v>66</v>
      </c>
      <c r="DU4" s="66"/>
      <c r="DV4" s="66"/>
      <c r="DW4" s="66"/>
      <c r="DX4" s="66"/>
      <c r="DY4" s="66"/>
      <c r="DZ4" s="66"/>
      <c r="EA4" s="66"/>
      <c r="EB4" s="66"/>
      <c r="EC4" s="66"/>
      <c r="ED4" s="66"/>
      <c r="EE4" s="66" t="s">
        <v>67</v>
      </c>
      <c r="EF4" s="66"/>
      <c r="EG4" s="66"/>
      <c r="EH4" s="66"/>
      <c r="EI4" s="66"/>
      <c r="EJ4" s="66"/>
      <c r="EK4" s="66"/>
      <c r="EL4" s="66"/>
      <c r="EM4" s="66"/>
      <c r="EN4" s="66"/>
      <c r="EO4" s="66"/>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13714</v>
      </c>
      <c r="D6" s="19">
        <f t="shared" si="3"/>
        <v>47</v>
      </c>
      <c r="E6" s="19">
        <f t="shared" si="3"/>
        <v>17</v>
      </c>
      <c r="F6" s="19">
        <f t="shared" si="3"/>
        <v>1</v>
      </c>
      <c r="G6" s="19">
        <f t="shared" si="3"/>
        <v>0</v>
      </c>
      <c r="H6" s="19" t="str">
        <f t="shared" si="3"/>
        <v>北海道　せたな町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37.86</v>
      </c>
      <c r="Q6" s="20">
        <f t="shared" si="3"/>
        <v>60.98</v>
      </c>
      <c r="R6" s="20">
        <f t="shared" si="3"/>
        <v>3290</v>
      </c>
      <c r="S6" s="20">
        <f t="shared" si="3"/>
        <v>7368</v>
      </c>
      <c r="T6" s="20">
        <f t="shared" si="3"/>
        <v>638.67999999999995</v>
      </c>
      <c r="U6" s="20">
        <f t="shared" si="3"/>
        <v>11.54</v>
      </c>
      <c r="V6" s="20">
        <f t="shared" si="3"/>
        <v>2763</v>
      </c>
      <c r="W6" s="20">
        <f t="shared" si="3"/>
        <v>1.1000000000000001</v>
      </c>
      <c r="X6" s="20">
        <f t="shared" si="3"/>
        <v>2511.8200000000002</v>
      </c>
      <c r="Y6" s="21">
        <f>IF(Y7="",NA(),Y7)</f>
        <v>95.65</v>
      </c>
      <c r="Z6" s="21">
        <f t="shared" ref="Z6:AH6" si="4">IF(Z7="",NA(),Z7)</f>
        <v>95.35</v>
      </c>
      <c r="AA6" s="21">
        <f t="shared" si="4"/>
        <v>93.66</v>
      </c>
      <c r="AB6" s="21">
        <f t="shared" si="4"/>
        <v>95.69</v>
      </c>
      <c r="AC6" s="21">
        <f t="shared" si="4"/>
        <v>95.89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2005.91</v>
      </c>
      <c r="BG6" s="21">
        <f t="shared" ref="BG6:BO6" si="7">IF(BG7="",NA(),BG7)</f>
        <v>1915.16</v>
      </c>
      <c r="BH6" s="21">
        <f t="shared" si="7"/>
        <v>1844.26</v>
      </c>
      <c r="BI6" s="21">
        <f t="shared" si="7"/>
        <v>1701.86</v>
      </c>
      <c r="BJ6" s="21">
        <f t="shared" si="7"/>
        <v>1591.78</v>
      </c>
      <c r="BK6" s="21">
        <f t="shared" si="7"/>
        <v>966.33</v>
      </c>
      <c r="BL6" s="21">
        <f t="shared" si="7"/>
        <v>958.81</v>
      </c>
      <c r="BM6" s="21">
        <f t="shared" si="7"/>
        <v>1001.3</v>
      </c>
      <c r="BN6" s="21">
        <f t="shared" si="7"/>
        <v>1050.51</v>
      </c>
      <c r="BO6" s="21">
        <f t="shared" si="7"/>
        <v>1102.01</v>
      </c>
      <c r="BP6" s="20" t="str">
        <f>IF(BP7="","",IF(BP7="-","【-】","【"&amp;SUBSTITUTE(TEXT(BP7,"#,##0.00"),"-","△")&amp;"】"))</f>
        <v>【669.11】</v>
      </c>
      <c r="BQ6" s="21">
        <f>IF(BQ7="",NA(),BQ7)</f>
        <v>61.76</v>
      </c>
      <c r="BR6" s="21">
        <f t="shared" ref="BR6:BZ6" si="8">IF(BR7="",NA(),BR7)</f>
        <v>61.67</v>
      </c>
      <c r="BS6" s="21">
        <f t="shared" si="8"/>
        <v>64.739999999999995</v>
      </c>
      <c r="BT6" s="21">
        <f t="shared" si="8"/>
        <v>60.71</v>
      </c>
      <c r="BU6" s="21">
        <f t="shared" si="8"/>
        <v>61.11</v>
      </c>
      <c r="BV6" s="21">
        <f t="shared" si="8"/>
        <v>81.739999999999995</v>
      </c>
      <c r="BW6" s="21">
        <f t="shared" si="8"/>
        <v>82.88</v>
      </c>
      <c r="BX6" s="21">
        <f t="shared" si="8"/>
        <v>81.88</v>
      </c>
      <c r="BY6" s="21">
        <f t="shared" si="8"/>
        <v>82.65</v>
      </c>
      <c r="BZ6" s="21">
        <f t="shared" si="8"/>
        <v>82.55</v>
      </c>
      <c r="CA6" s="20" t="str">
        <f>IF(CA7="","",IF(CA7="-","【-】","【"&amp;SUBSTITUTE(TEXT(CA7,"#,##0.00"),"-","△")&amp;"】"))</f>
        <v>【99.73】</v>
      </c>
      <c r="CB6" s="21">
        <f>IF(CB7="",NA(),CB7)</f>
        <v>271.91000000000003</v>
      </c>
      <c r="CC6" s="21">
        <f t="shared" ref="CC6:CK6" si="9">IF(CC7="",NA(),CC7)</f>
        <v>277.22000000000003</v>
      </c>
      <c r="CD6" s="21">
        <f t="shared" si="9"/>
        <v>265.08</v>
      </c>
      <c r="CE6" s="21">
        <f t="shared" si="9"/>
        <v>287.88</v>
      </c>
      <c r="CF6" s="21">
        <f t="shared" si="9"/>
        <v>282.19</v>
      </c>
      <c r="CG6" s="21">
        <f t="shared" si="9"/>
        <v>194.31</v>
      </c>
      <c r="CH6" s="21">
        <f t="shared" si="9"/>
        <v>190.99</v>
      </c>
      <c r="CI6" s="21">
        <f t="shared" si="9"/>
        <v>187.55</v>
      </c>
      <c r="CJ6" s="21">
        <f t="shared" si="9"/>
        <v>186.3</v>
      </c>
      <c r="CK6" s="21">
        <f t="shared" si="9"/>
        <v>188.38</v>
      </c>
      <c r="CL6" s="20" t="str">
        <f>IF(CL7="","",IF(CL7="-","【-】","【"&amp;SUBSTITUTE(TEXT(CL7,"#,##0.00"),"-","△")&amp;"】"))</f>
        <v>【134.98】</v>
      </c>
      <c r="CM6" s="21">
        <f>IF(CM7="",NA(),CM7)</f>
        <v>55.75</v>
      </c>
      <c r="CN6" s="21">
        <f t="shared" ref="CN6:CV6" si="10">IF(CN7="",NA(),CN7)</f>
        <v>58.58</v>
      </c>
      <c r="CO6" s="21">
        <f t="shared" si="10"/>
        <v>57.22</v>
      </c>
      <c r="CP6" s="21">
        <f t="shared" si="10"/>
        <v>61.04</v>
      </c>
      <c r="CQ6" s="21">
        <f t="shared" si="10"/>
        <v>58.07</v>
      </c>
      <c r="CR6" s="21">
        <f t="shared" si="10"/>
        <v>53.5</v>
      </c>
      <c r="CS6" s="21">
        <f t="shared" si="10"/>
        <v>52.58</v>
      </c>
      <c r="CT6" s="21">
        <f t="shared" si="10"/>
        <v>50.94</v>
      </c>
      <c r="CU6" s="21">
        <f t="shared" si="10"/>
        <v>50.53</v>
      </c>
      <c r="CV6" s="21">
        <f t="shared" si="10"/>
        <v>51.42</v>
      </c>
      <c r="CW6" s="20" t="str">
        <f>IF(CW7="","",IF(CW7="-","【-】","【"&amp;SUBSTITUTE(TEXT(CW7,"#,##0.00"),"-","△")&amp;"】"))</f>
        <v>【59.99】</v>
      </c>
      <c r="CX6" s="21">
        <f>IF(CX7="",NA(),CX7)</f>
        <v>93.89</v>
      </c>
      <c r="CY6" s="21">
        <f t="shared" ref="CY6:DG6" si="11">IF(CY7="",NA(),CY7)</f>
        <v>93.38</v>
      </c>
      <c r="CZ6" s="21">
        <f t="shared" si="11"/>
        <v>93.2</v>
      </c>
      <c r="DA6" s="21">
        <f t="shared" si="11"/>
        <v>93.5</v>
      </c>
      <c r="DB6" s="21">
        <f t="shared" si="11"/>
        <v>93.27</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13714</v>
      </c>
      <c r="D7" s="23">
        <v>47</v>
      </c>
      <c r="E7" s="23">
        <v>17</v>
      </c>
      <c r="F7" s="23">
        <v>1</v>
      </c>
      <c r="G7" s="23">
        <v>0</v>
      </c>
      <c r="H7" s="23" t="s">
        <v>97</v>
      </c>
      <c r="I7" s="23" t="s">
        <v>98</v>
      </c>
      <c r="J7" s="23" t="s">
        <v>99</v>
      </c>
      <c r="K7" s="23" t="s">
        <v>100</v>
      </c>
      <c r="L7" s="23" t="s">
        <v>101</v>
      </c>
      <c r="M7" s="23" t="s">
        <v>102</v>
      </c>
      <c r="N7" s="24" t="s">
        <v>103</v>
      </c>
      <c r="O7" s="24" t="s">
        <v>104</v>
      </c>
      <c r="P7" s="24">
        <v>37.86</v>
      </c>
      <c r="Q7" s="24">
        <v>60.98</v>
      </c>
      <c r="R7" s="24">
        <v>3290</v>
      </c>
      <c r="S7" s="24">
        <v>7368</v>
      </c>
      <c r="T7" s="24">
        <v>638.67999999999995</v>
      </c>
      <c r="U7" s="24">
        <v>11.54</v>
      </c>
      <c r="V7" s="24">
        <v>2763</v>
      </c>
      <c r="W7" s="24">
        <v>1.1000000000000001</v>
      </c>
      <c r="X7" s="24">
        <v>2511.8200000000002</v>
      </c>
      <c r="Y7" s="24">
        <v>95.65</v>
      </c>
      <c r="Z7" s="24">
        <v>95.35</v>
      </c>
      <c r="AA7" s="24">
        <v>93.66</v>
      </c>
      <c r="AB7" s="24">
        <v>95.69</v>
      </c>
      <c r="AC7" s="24">
        <v>95.89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2005.91</v>
      </c>
      <c r="BG7" s="24">
        <v>1915.16</v>
      </c>
      <c r="BH7" s="24">
        <v>1844.26</v>
      </c>
      <c r="BI7" s="24">
        <v>1701.86</v>
      </c>
      <c r="BJ7" s="24">
        <v>1591.78</v>
      </c>
      <c r="BK7" s="24">
        <v>966.33</v>
      </c>
      <c r="BL7" s="24">
        <v>958.81</v>
      </c>
      <c r="BM7" s="24">
        <v>1001.3</v>
      </c>
      <c r="BN7" s="24">
        <v>1050.51</v>
      </c>
      <c r="BO7" s="24">
        <v>1102.01</v>
      </c>
      <c r="BP7" s="24">
        <v>669.11</v>
      </c>
      <c r="BQ7" s="24">
        <v>61.76</v>
      </c>
      <c r="BR7" s="24">
        <v>61.67</v>
      </c>
      <c r="BS7" s="24">
        <v>64.739999999999995</v>
      </c>
      <c r="BT7" s="24">
        <v>60.71</v>
      </c>
      <c r="BU7" s="24">
        <v>61.11</v>
      </c>
      <c r="BV7" s="24">
        <v>81.739999999999995</v>
      </c>
      <c r="BW7" s="24">
        <v>82.88</v>
      </c>
      <c r="BX7" s="24">
        <v>81.88</v>
      </c>
      <c r="BY7" s="24">
        <v>82.65</v>
      </c>
      <c r="BZ7" s="24">
        <v>82.55</v>
      </c>
      <c r="CA7" s="24">
        <v>99.73</v>
      </c>
      <c r="CB7" s="24">
        <v>271.91000000000003</v>
      </c>
      <c r="CC7" s="24">
        <v>277.22000000000003</v>
      </c>
      <c r="CD7" s="24">
        <v>265.08</v>
      </c>
      <c r="CE7" s="24">
        <v>287.88</v>
      </c>
      <c r="CF7" s="24">
        <v>282.19</v>
      </c>
      <c r="CG7" s="24">
        <v>194.31</v>
      </c>
      <c r="CH7" s="24">
        <v>190.99</v>
      </c>
      <c r="CI7" s="24">
        <v>187.55</v>
      </c>
      <c r="CJ7" s="24">
        <v>186.3</v>
      </c>
      <c r="CK7" s="24">
        <v>188.38</v>
      </c>
      <c r="CL7" s="24">
        <v>134.97999999999999</v>
      </c>
      <c r="CM7" s="24">
        <v>55.75</v>
      </c>
      <c r="CN7" s="24">
        <v>58.58</v>
      </c>
      <c r="CO7" s="24">
        <v>57.22</v>
      </c>
      <c r="CP7" s="24">
        <v>61.04</v>
      </c>
      <c r="CQ7" s="24">
        <v>58.07</v>
      </c>
      <c r="CR7" s="24">
        <v>53.5</v>
      </c>
      <c r="CS7" s="24">
        <v>52.58</v>
      </c>
      <c r="CT7" s="24">
        <v>50.94</v>
      </c>
      <c r="CU7" s="24">
        <v>50.53</v>
      </c>
      <c r="CV7" s="24">
        <v>51.42</v>
      </c>
      <c r="CW7" s="24">
        <v>59.99</v>
      </c>
      <c r="CX7" s="24">
        <v>93.89</v>
      </c>
      <c r="CY7" s="24">
        <v>93.38</v>
      </c>
      <c r="CZ7" s="24">
        <v>93.2</v>
      </c>
      <c r="DA7" s="24">
        <v>93.5</v>
      </c>
      <c r="DB7" s="24">
        <v>93.27</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鈴木 涼平</cp:lastModifiedBy>
  <dcterms:created xsi:type="dcterms:W3CDTF">2023-01-12T23:51:25Z</dcterms:created>
  <dcterms:modified xsi:type="dcterms:W3CDTF">2023-01-18T05:38:31Z</dcterms:modified>
</cp:coreProperties>
</file>