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Y54XcgnNAqLJa7k7v9ojHHz0Narho5WZWL4zO9DbNs+tnP8bFhliGgqcYTxet8eiJSvgZo3ynWKPRjno+wM+Q==" workbookSaltValue="rxBdFtKIUJjb6FRDxgXDF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<sst xmlns="http://schemas.openxmlformats.org/spreadsheetml/2006/main" xmlns:r="http://schemas.openxmlformats.org/officeDocument/2006/relationships" count="116" uniqueCount="116">
  <si>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</si>
  <si>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</si>
  <si>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</si>
  <si>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</si>
  <si>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</si>
  <si>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</si>
  <si>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</si>
  <si>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</si>
  <si>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</si>
  <si>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</si>
  <si>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</si>
  <si>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</si>
  <si>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</si>
  <si>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</si>
  <si>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</si>
  <si>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</si>
  <si>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</si>
  <si>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</si>
  <si>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</si>
  <si>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</si>
  <si>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</si>
  <si>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</si>
  <si>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</si>
  <si>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</si>
  <si>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</si>
  <si>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</si>
  <si>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</si>
  <si>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</si>
  <si>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</si>
  <si>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</si>
  <si>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</si>
  <si>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</si>
  <si>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</si>
  <si>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</si>
  <si>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</si>
  <si>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</si>
  <si>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</si>
  <si>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</si>
  <si>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</si>
  <si>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</si>
  <si>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</si>
  <si>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</si>
  <si>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</si>
  <si>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</si>
  <si>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</si>
  <si>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</si>
  <si>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</si>
  <si>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</si>
  <si>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</si>
  <si>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</si>
  <si>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</si>
  <si>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</si>
  <si>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</si>
  <si>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</si>
  <si>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</si>
  <si>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</si>
  <si>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</si>
  <si>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</si>
  <si>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</si>
  <si>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</si>
  <si>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</si>
  <si>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</si>
  <si>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</si>
  <si>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</si>
  <si>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</si>
  <si>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</si>
  <si>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</si>
  <si>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</si>
  <si>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</si>
  <si>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</si>
  <si>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</si>
  <si>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</si>
  <si>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</si>
  <si>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</si>
  <si>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</si>
  <si>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</si>
  <si>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</si>
  <si>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</si>
  <si>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</si>
  <si>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</si>
  <si>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</si>
  <si>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</si>
  <si>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</si>
  <si>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</si>
  <si>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</si>
  <si>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</si>
  <si>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</si>
  <si>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</si>
  <si>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</si>
  <si>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</si>
  <si>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</si>
  <si>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</si>
  <si>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</si>
  <si>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</si>
  <si>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</si>
  <si>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</si>
  <si>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</si>
  <si>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せたな町</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</si>
  <si>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</si>
  <si>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</si>
  <si>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</si>
  <si>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</si>
  <si>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</si>
  <si>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</si>
  <si>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</si>
  <si>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</si>
  <si>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</si>
  <si>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</si>
  <si>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</si>
  <si>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</si>
  <si>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</si>
  <si>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</si>
  <si>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</si>
  <si>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</si>
  <si>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経営の健全化については、施設維持管理費削減等の取り組みにより一定の収益的収支比率を保っているが、今後は使用料金の見直し等により、さらに経費の回収率を高めていく必要があると考える。</t>
    <rPh sb="1" eb="3">
      <t>ケイエイ</t>
    </rPh>
    <rPh sb="4" eb="7">
      <t>ケンゼンカ</t>
    </rPh>
    <rPh sb="13" eb="15">
      <t>シセツ</t>
    </rPh>
    <rPh sb="15" eb="17">
      <t>イジ</t>
    </rPh>
    <rPh sb="17" eb="20">
      <t>カンリヒ</t>
    </rPh>
    <rPh sb="20" eb="22">
      <t>サクゲン</t>
    </rPh>
    <rPh sb="22" eb="23">
      <t>トウ</t>
    </rPh>
    <rPh sb="24" eb="25">
      <t>ト</t>
    </rPh>
    <rPh sb="26" eb="27">
      <t>ク</t>
    </rPh>
    <rPh sb="31" eb="33">
      <t>イッテイ</t>
    </rPh>
    <rPh sb="34" eb="37">
      <t>シュウエキテキ</t>
    </rPh>
    <rPh sb="37" eb="39">
      <t>シュウシ</t>
    </rPh>
    <rPh sb="39" eb="41">
      <t>ヒリツ</t>
    </rPh>
    <rPh sb="42" eb="43">
      <t>タモ</t>
    </rPh>
    <rPh sb="49" eb="51">
      <t>コンゴ</t>
    </rPh>
    <rPh sb="52" eb="54">
      <t>シヨウ</t>
    </rPh>
    <rPh sb="54" eb="56">
      <t>リョウキン</t>
    </rPh>
    <rPh sb="57" eb="59">
      <t>ミナオ</t>
    </rPh>
    <rPh sb="60" eb="61">
      <t>トウ</t>
    </rPh>
    <rPh sb="68" eb="70">
      <t>ケイヒ</t>
    </rPh>
    <rPh sb="71" eb="74">
      <t>カイシュウリツ</t>
    </rPh>
    <rPh sb="75" eb="76">
      <t>タカ</t>
    </rPh>
    <rPh sb="80" eb="82">
      <t>ヒツヨウ</t>
    </rPh>
    <rPh sb="86" eb="87">
      <t>カンガ</t>
    </rPh>
    <phoneticPr fontId="1"/>
  </si>
  <si>
    <t>　平成８年２月以降順次供用開始し、適正な維持管理を行っている状況であるが、経年劣化等により施設の老朽化が進んでおり、今後は施設の統廃合を行うなど、経済的、効率的に施設の改修を進める。</t>
    <rPh sb="1" eb="3">
      <t>ヘイセイ</t>
    </rPh>
    <rPh sb="4" eb="5">
      <t>ネン</t>
    </rPh>
    <rPh sb="6" eb="7">
      <t>ツキ</t>
    </rPh>
    <rPh sb="7" eb="9">
      <t>イコウ</t>
    </rPh>
    <rPh sb="9" eb="11">
      <t>ジュンジ</t>
    </rPh>
    <rPh sb="11" eb="13">
      <t>キョウヨウ</t>
    </rPh>
    <rPh sb="13" eb="15">
      <t>カイシ</t>
    </rPh>
    <rPh sb="17" eb="19">
      <t>テキセイ</t>
    </rPh>
    <rPh sb="20" eb="22">
      <t>イジ</t>
    </rPh>
    <rPh sb="22" eb="24">
      <t>カンリ</t>
    </rPh>
    <rPh sb="25" eb="26">
      <t>オコナ</t>
    </rPh>
    <rPh sb="30" eb="32">
      <t>ジョウキョウ</t>
    </rPh>
    <rPh sb="37" eb="39">
      <t>ケイネン</t>
    </rPh>
    <rPh sb="39" eb="41">
      <t>レッカ</t>
    </rPh>
    <rPh sb="41" eb="42">
      <t>トウ</t>
    </rPh>
    <rPh sb="45" eb="47">
      <t>シセツ</t>
    </rPh>
    <rPh sb="48" eb="51">
      <t>ロウキュウカ</t>
    </rPh>
    <rPh sb="52" eb="53">
      <t>スス</t>
    </rPh>
    <rPh sb="58" eb="60">
      <t>コンゴ</t>
    </rPh>
    <rPh sb="61" eb="63">
      <t>シセツ</t>
    </rPh>
    <rPh sb="64" eb="67">
      <t>トウハイゴウ</t>
    </rPh>
    <rPh sb="68" eb="69">
      <t>オコナ</t>
    </rPh>
    <rPh sb="73" eb="76">
      <t>ケイザイテキ</t>
    </rPh>
    <rPh sb="77" eb="80">
      <t>コウリツテキ</t>
    </rPh>
    <rPh sb="81" eb="83">
      <t>シセツ</t>
    </rPh>
    <rPh sb="84" eb="86">
      <t>カイシュウ</t>
    </rPh>
    <rPh sb="87" eb="88">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</si>
</sst>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9.e-002</c:v>
                </c:pt>
                <c:pt idx="2">
                  <c:v>2.e-002</c:v>
                </c:pt>
                <c:pt idx="3">
                  <c:v>1.e-002</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22.83</c:v>
                </c:pt>
                <c:pt idx="1">
                  <c:v>21.74</c:v>
                </c:pt>
                <c:pt idx="2">
                  <c:v>21.74</c:v>
                </c:pt>
                <c:pt idx="3">
                  <c:v>20.65</c:v>
                </c:pt>
                <c:pt idx="4">
                  <c:v>19.57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33.729999999999997</c:v>
                </c:pt>
                <c:pt idx="1">
                  <c:v>33.21</c:v>
                </c:pt>
                <c:pt idx="2">
                  <c:v>32.229999999999997</c:v>
                </c:pt>
                <c:pt idx="3">
                  <c:v>32.479999999999997</c:v>
                </c:pt>
                <c:pt idx="4">
                  <c:v>30.19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55.42</c:v>
                </c:pt>
                <c:pt idx="1">
                  <c:v>55.29</c:v>
                </c:pt>
                <c:pt idx="2">
                  <c:v>54.76</c:v>
                </c:pt>
                <c:pt idx="3">
                  <c:v>54.88</c:v>
                </c:pt>
                <c:pt idx="4">
                  <c:v>52.63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79.989999999999995</c:v>
                </c:pt>
                <c:pt idx="1">
                  <c:v>79.98</c:v>
                </c:pt>
                <c:pt idx="2">
                  <c:v>80.8</c:v>
                </c:pt>
                <c:pt idx="3">
                  <c:v>79.2</c:v>
                </c:pt>
                <c:pt idx="4">
                  <c:v>79.09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99.98</c:v>
                </c:pt>
                <c:pt idx="1">
                  <c:v>100.06</c:v>
                </c:pt>
                <c:pt idx="2">
                  <c:v>100.03</c:v>
                </c:pt>
                <c:pt idx="3">
                  <c:v>98.77</c:v>
                </c:pt>
                <c:pt idx="4">
                  <c:v>101.03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386.07</c:v>
                </c:pt>
                <c:pt idx="2">
                  <c:v>349.38</c:v>
                </c:pt>
                <c:pt idx="3">
                  <c:v>316.07</c:v>
                </c:pt>
                <c:pt idx="4">
                  <c:v>290.32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1063.93</c:v>
                </c:pt>
                <c:pt idx="1">
                  <c:v>1060.8599999999999</c:v>
                </c:pt>
                <c:pt idx="2">
                  <c:v>1006.65</c:v>
                </c:pt>
                <c:pt idx="3">
                  <c:v>998.42</c:v>
                </c:pt>
                <c:pt idx="4">
                  <c:v>1095.52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32.659999999999997</c:v>
                </c:pt>
                <c:pt idx="1">
                  <c:v>28.33</c:v>
                </c:pt>
                <c:pt idx="2">
                  <c:v>30.6</c:v>
                </c:pt>
                <c:pt idx="3">
                  <c:v>29.6</c:v>
                </c:pt>
                <c:pt idx="4">
                  <c:v>26.94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46.26</c:v>
                </c:pt>
                <c:pt idx="1">
                  <c:v>45.81</c:v>
                </c:pt>
                <c:pt idx="2">
                  <c:v>43.43</c:v>
                </c:pt>
                <c:pt idx="3">
                  <c:v>41.41</c:v>
                </c:pt>
                <c:pt idx="4">
                  <c:v>39.64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651.32000000000005</c:v>
                </c:pt>
                <c:pt idx="1">
                  <c:v>745.72</c:v>
                </c:pt>
                <c:pt idx="2">
                  <c:v>688.26</c:v>
                </c:pt>
                <c:pt idx="3">
                  <c:v>727.89</c:v>
                </c:pt>
                <c:pt idx="4">
                  <c:v>804.8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376.4</c:v>
                </c:pt>
                <c:pt idx="1">
                  <c:v>383.92</c:v>
                </c:pt>
                <c:pt idx="2">
                  <c:v>400.44</c:v>
                </c:pt>
                <c:pt idx="3">
                  <c:v>417.56</c:v>
                </c:pt>
                <c:pt idx="4">
                  <c:v>449.72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【1,042.34】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【32.98】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【410.22】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【42.60】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19" zoomScale="75" zoomScaleNormal="75"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せたな町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7563</v>
      </c>
      <c r="AM8" s="22"/>
      <c r="AN8" s="22"/>
      <c r="AO8" s="22"/>
      <c r="AP8" s="22"/>
      <c r="AQ8" s="22"/>
      <c r="AR8" s="22"/>
      <c r="AS8" s="22"/>
      <c r="AT8" s="7">
        <f>データ!T6</f>
        <v>638.67999999999995</v>
      </c>
      <c r="AU8" s="7"/>
      <c r="AV8" s="7"/>
      <c r="AW8" s="7"/>
      <c r="AX8" s="7"/>
      <c r="AY8" s="7"/>
      <c r="AZ8" s="7"/>
      <c r="BA8" s="7"/>
      <c r="BB8" s="7">
        <f>データ!U6</f>
        <v>11.84</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1.01</v>
      </c>
      <c r="Q10" s="7"/>
      <c r="R10" s="7"/>
      <c r="S10" s="7"/>
      <c r="T10" s="7"/>
      <c r="U10" s="7"/>
      <c r="V10" s="7"/>
      <c r="W10" s="7">
        <f>データ!Q6</f>
        <v>100</v>
      </c>
      <c r="X10" s="7"/>
      <c r="Y10" s="7"/>
      <c r="Z10" s="7"/>
      <c r="AA10" s="7"/>
      <c r="AB10" s="7"/>
      <c r="AC10" s="7"/>
      <c r="AD10" s="22">
        <f>データ!R6</f>
        <v>3290</v>
      </c>
      <c r="AE10" s="22"/>
      <c r="AF10" s="22"/>
      <c r="AG10" s="22"/>
      <c r="AH10" s="22"/>
      <c r="AI10" s="22"/>
      <c r="AJ10" s="22"/>
      <c r="AK10" s="2"/>
      <c r="AL10" s="22">
        <f>データ!V6</f>
        <v>76</v>
      </c>
      <c r="AM10" s="22"/>
      <c r="AN10" s="22"/>
      <c r="AO10" s="22"/>
      <c r="AP10" s="22"/>
      <c r="AQ10" s="22"/>
      <c r="AR10" s="22"/>
      <c r="AS10" s="22"/>
      <c r="AT10" s="7">
        <f>データ!W6</f>
        <v>3.e-002</v>
      </c>
      <c r="AU10" s="7"/>
      <c r="AV10" s="7"/>
      <c r="AW10" s="7"/>
      <c r="AX10" s="7"/>
      <c r="AY10" s="7"/>
      <c r="AZ10" s="7"/>
      <c r="BA10" s="7"/>
      <c r="BB10" s="7">
        <f>データ!X6</f>
        <v>2533.33</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22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11</v>
      </c>
      <c r="J85" s="12" t="s">
        <v>50</v>
      </c>
      <c r="K85" s="12" t="s">
        <v>51</v>
      </c>
      <c r="L85" s="12" t="s">
        <v>34</v>
      </c>
      <c r="M85" s="12" t="s">
        <v>38</v>
      </c>
      <c r="N85" s="12" t="s">
        <v>52</v>
      </c>
      <c r="O85" s="12" t="s">
        <v>53</v>
      </c>
    </row>
    <row r="86" spans="1:78" hidden="1">
      <c r="B86" s="12"/>
      <c r="C86" s="12"/>
      <c r="D86" s="12"/>
      <c r="E86" s="12" t="str">
        <f>データ!AI6</f>
        <v/>
      </c>
      <c r="F86" s="12" t="s">
        <v>42</v>
      </c>
      <c r="G86" s="12" t="s">
        <v>42</v>
      </c>
      <c r="H86" s="12" t="str">
        <f>データ!BP6</f>
        <v>【1,042.34】</v>
      </c>
      <c r="I86" s="12" t="str">
        <f>データ!CA6</f>
        <v>【42.60】</v>
      </c>
      <c r="J86" s="12" t="str">
        <f>データ!CL6</f>
        <v>【410.22】</v>
      </c>
      <c r="K86" s="12" t="str">
        <f>データ!CW6</f>
        <v>【32.98】</v>
      </c>
      <c r="L86" s="12" t="str">
        <f>データ!DH6</f>
        <v>【80.45】</v>
      </c>
      <c r="M86" s="12" t="s">
        <v>42</v>
      </c>
      <c r="N86" s="12" t="s">
        <v>42</v>
      </c>
      <c r="O86" s="12" t="str">
        <f>データ!EO6</f>
        <v>【1.09】</v>
      </c>
    </row>
  </sheetData>
  <sheetProtection algorithmName="SHA-512" hashValue="RjKUuRRYZRrGPDD8OmS2ME+M52KkoPFW5N7PtNOBAEn4cKz+UCsDSTF9Bx884z7CJMLeSxhtwAZghEqnjq6ulw==" saltValue="kx94wLthlkFN2SPKm3xCJ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35</v>
      </c>
      <c r="C3" s="62" t="s">
        <v>59</v>
      </c>
      <c r="D3" s="62" t="s">
        <v>60</v>
      </c>
      <c r="E3" s="62" t="s">
        <v>6</v>
      </c>
      <c r="F3" s="62" t="s">
        <v>5</v>
      </c>
      <c r="G3" s="62" t="s">
        <v>25</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62</v>
      </c>
      <c r="BG4" s="81"/>
      <c r="BH4" s="81"/>
      <c r="BI4" s="81"/>
      <c r="BJ4" s="81"/>
      <c r="BK4" s="81"/>
      <c r="BL4" s="81"/>
      <c r="BM4" s="81"/>
      <c r="BN4" s="81"/>
      <c r="BO4" s="81"/>
      <c r="BP4" s="81"/>
      <c r="BQ4" s="81" t="s">
        <v>15</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7</v>
      </c>
      <c r="N5" s="71" t="s">
        <v>75</v>
      </c>
      <c r="O5" s="71" t="s">
        <v>76</v>
      </c>
      <c r="P5" s="71" t="s">
        <v>77</v>
      </c>
      <c r="Q5" s="71" t="s">
        <v>78</v>
      </c>
      <c r="R5" s="71" t="s">
        <v>79</v>
      </c>
      <c r="S5" s="71" t="s">
        <v>80</v>
      </c>
      <c r="T5" s="71" t="s">
        <v>81</v>
      </c>
      <c r="U5" s="71" t="s">
        <v>65</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2020</v>
      </c>
      <c r="C6" s="65">
        <f t="shared" si="1"/>
        <v>13714</v>
      </c>
      <c r="D6" s="65">
        <f t="shared" si="1"/>
        <v>47</v>
      </c>
      <c r="E6" s="65">
        <f t="shared" si="1"/>
        <v>17</v>
      </c>
      <c r="F6" s="65">
        <f t="shared" si="1"/>
        <v>6</v>
      </c>
      <c r="G6" s="65">
        <f t="shared" si="1"/>
        <v>0</v>
      </c>
      <c r="H6" s="65" t="str">
        <f t="shared" si="1"/>
        <v>北海道　せたな町</v>
      </c>
      <c r="I6" s="65" t="str">
        <f t="shared" si="1"/>
        <v>法非適用</v>
      </c>
      <c r="J6" s="65" t="str">
        <f t="shared" si="1"/>
        <v>下水道事業</v>
      </c>
      <c r="K6" s="65" t="str">
        <f t="shared" si="1"/>
        <v>漁業集落排水</v>
      </c>
      <c r="L6" s="65" t="str">
        <f t="shared" si="1"/>
        <v>H2</v>
      </c>
      <c r="M6" s="65" t="str">
        <f t="shared" si="1"/>
        <v>非設置</v>
      </c>
      <c r="N6" s="74" t="str">
        <f t="shared" si="1"/>
        <v>-</v>
      </c>
      <c r="O6" s="74" t="str">
        <f t="shared" si="1"/>
        <v>該当数値なし</v>
      </c>
      <c r="P6" s="74">
        <f t="shared" si="1"/>
        <v>1.01</v>
      </c>
      <c r="Q6" s="74">
        <f t="shared" si="1"/>
        <v>100</v>
      </c>
      <c r="R6" s="74">
        <f t="shared" si="1"/>
        <v>3290</v>
      </c>
      <c r="S6" s="74">
        <f t="shared" si="1"/>
        <v>7563</v>
      </c>
      <c r="T6" s="74">
        <f t="shared" si="1"/>
        <v>638.67999999999995</v>
      </c>
      <c r="U6" s="74">
        <f t="shared" si="1"/>
        <v>11.84</v>
      </c>
      <c r="V6" s="74">
        <f t="shared" si="1"/>
        <v>76</v>
      </c>
      <c r="W6" s="74">
        <f t="shared" si="1"/>
        <v>3.e-002</v>
      </c>
      <c r="X6" s="74">
        <f t="shared" si="1"/>
        <v>2533.33</v>
      </c>
      <c r="Y6" s="82">
        <f t="shared" ref="Y6:AH6" si="2">IF(Y7="",NA(),Y7)</f>
        <v>99.98</v>
      </c>
      <c r="Z6" s="82">
        <f t="shared" si="2"/>
        <v>100.06</v>
      </c>
      <c r="AA6" s="82">
        <f t="shared" si="2"/>
        <v>100.03</v>
      </c>
      <c r="AB6" s="82">
        <f t="shared" si="2"/>
        <v>98.77</v>
      </c>
      <c r="AC6" s="82">
        <f t="shared" si="2"/>
        <v>101.03</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74">
        <f t="shared" ref="BF6:BO6" si="5">IF(BF7="",NA(),BF7)</f>
        <v>0</v>
      </c>
      <c r="BG6" s="82">
        <f t="shared" si="5"/>
        <v>386.07</v>
      </c>
      <c r="BH6" s="82">
        <f t="shared" si="5"/>
        <v>349.38</v>
      </c>
      <c r="BI6" s="82">
        <f t="shared" si="5"/>
        <v>316.07</v>
      </c>
      <c r="BJ6" s="82">
        <f t="shared" si="5"/>
        <v>290.32</v>
      </c>
      <c r="BK6" s="82">
        <f t="shared" si="5"/>
        <v>1063.93</v>
      </c>
      <c r="BL6" s="82">
        <f t="shared" si="5"/>
        <v>1060.8599999999999</v>
      </c>
      <c r="BM6" s="82">
        <f t="shared" si="5"/>
        <v>1006.65</v>
      </c>
      <c r="BN6" s="82">
        <f t="shared" si="5"/>
        <v>998.42</v>
      </c>
      <c r="BO6" s="82">
        <f t="shared" si="5"/>
        <v>1095.52</v>
      </c>
      <c r="BP6" s="74" t="str">
        <f>IF(BP7="","",IF(BP7="-","【-】","【"&amp;SUBSTITUTE(TEXT(BP7,"#,##0.00"),"-","△")&amp;"】"))</f>
        <v>【1,042.34】</v>
      </c>
      <c r="BQ6" s="82">
        <f t="shared" ref="BQ6:BZ6" si="6">IF(BQ7="",NA(),BQ7)</f>
        <v>32.659999999999997</v>
      </c>
      <c r="BR6" s="82">
        <f t="shared" si="6"/>
        <v>28.33</v>
      </c>
      <c r="BS6" s="82">
        <f t="shared" si="6"/>
        <v>30.6</v>
      </c>
      <c r="BT6" s="82">
        <f t="shared" si="6"/>
        <v>29.6</v>
      </c>
      <c r="BU6" s="82">
        <f t="shared" si="6"/>
        <v>26.94</v>
      </c>
      <c r="BV6" s="82">
        <f t="shared" si="6"/>
        <v>46.26</v>
      </c>
      <c r="BW6" s="82">
        <f t="shared" si="6"/>
        <v>45.81</v>
      </c>
      <c r="BX6" s="82">
        <f t="shared" si="6"/>
        <v>43.43</v>
      </c>
      <c r="BY6" s="82">
        <f t="shared" si="6"/>
        <v>41.41</v>
      </c>
      <c r="BZ6" s="82">
        <f t="shared" si="6"/>
        <v>39.64</v>
      </c>
      <c r="CA6" s="74" t="str">
        <f>IF(CA7="","",IF(CA7="-","【-】","【"&amp;SUBSTITUTE(TEXT(CA7,"#,##0.00"),"-","△")&amp;"】"))</f>
        <v>【42.60】</v>
      </c>
      <c r="CB6" s="82">
        <f t="shared" ref="CB6:CK6" si="7">IF(CB7="",NA(),CB7)</f>
        <v>651.32000000000005</v>
      </c>
      <c r="CC6" s="82">
        <f t="shared" si="7"/>
        <v>745.72</v>
      </c>
      <c r="CD6" s="82">
        <f t="shared" si="7"/>
        <v>688.26</v>
      </c>
      <c r="CE6" s="82">
        <f t="shared" si="7"/>
        <v>727.89</v>
      </c>
      <c r="CF6" s="82">
        <f t="shared" si="7"/>
        <v>804.8</v>
      </c>
      <c r="CG6" s="82">
        <f t="shared" si="7"/>
        <v>376.4</v>
      </c>
      <c r="CH6" s="82">
        <f t="shared" si="7"/>
        <v>383.92</v>
      </c>
      <c r="CI6" s="82">
        <f t="shared" si="7"/>
        <v>400.44</v>
      </c>
      <c r="CJ6" s="82">
        <f t="shared" si="7"/>
        <v>417.56</v>
      </c>
      <c r="CK6" s="82">
        <f t="shared" si="7"/>
        <v>449.72</v>
      </c>
      <c r="CL6" s="74" t="str">
        <f>IF(CL7="","",IF(CL7="-","【-】","【"&amp;SUBSTITUTE(TEXT(CL7,"#,##0.00"),"-","△")&amp;"】"))</f>
        <v>【410.22】</v>
      </c>
      <c r="CM6" s="82">
        <f t="shared" ref="CM6:CV6" si="8">IF(CM7="",NA(),CM7)</f>
        <v>22.83</v>
      </c>
      <c r="CN6" s="82">
        <f t="shared" si="8"/>
        <v>21.74</v>
      </c>
      <c r="CO6" s="82">
        <f t="shared" si="8"/>
        <v>21.74</v>
      </c>
      <c r="CP6" s="82">
        <f t="shared" si="8"/>
        <v>20.65</v>
      </c>
      <c r="CQ6" s="82">
        <f t="shared" si="8"/>
        <v>19.57</v>
      </c>
      <c r="CR6" s="82">
        <f t="shared" si="8"/>
        <v>33.729999999999997</v>
      </c>
      <c r="CS6" s="82">
        <f t="shared" si="8"/>
        <v>33.21</v>
      </c>
      <c r="CT6" s="82">
        <f t="shared" si="8"/>
        <v>32.229999999999997</v>
      </c>
      <c r="CU6" s="82">
        <f t="shared" si="8"/>
        <v>32.479999999999997</v>
      </c>
      <c r="CV6" s="82">
        <f t="shared" si="8"/>
        <v>30.19</v>
      </c>
      <c r="CW6" s="74" t="str">
        <f>IF(CW7="","",IF(CW7="-","【-】","【"&amp;SUBSTITUTE(TEXT(CW7,"#,##0.00"),"-","△")&amp;"】"))</f>
        <v>【32.98】</v>
      </c>
      <c r="CX6" s="82">
        <f t="shared" ref="CX6:DG6" si="9">IF(CX7="",NA(),CX7)</f>
        <v>55.42</v>
      </c>
      <c r="CY6" s="82">
        <f t="shared" si="9"/>
        <v>55.29</v>
      </c>
      <c r="CZ6" s="82">
        <f t="shared" si="9"/>
        <v>54.76</v>
      </c>
      <c r="DA6" s="82">
        <f t="shared" si="9"/>
        <v>54.88</v>
      </c>
      <c r="DB6" s="82">
        <f t="shared" si="9"/>
        <v>52.63</v>
      </c>
      <c r="DC6" s="82">
        <f t="shared" si="9"/>
        <v>79.989999999999995</v>
      </c>
      <c r="DD6" s="82">
        <f t="shared" si="9"/>
        <v>79.98</v>
      </c>
      <c r="DE6" s="82">
        <f t="shared" si="9"/>
        <v>80.8</v>
      </c>
      <c r="DF6" s="82">
        <f t="shared" si="9"/>
        <v>79.2</v>
      </c>
      <c r="DG6" s="82">
        <f t="shared" si="9"/>
        <v>79.09</v>
      </c>
      <c r="DH6" s="74" t="str">
        <f>IF(DH7="","",IF(DH7="-","【-】","【"&amp;SUBSTITUTE(TEXT(DH7,"#,##0.00"),"-","△")&amp;"】"))</f>
        <v>【80.45】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1.e-002</v>
      </c>
      <c r="EK6" s="82">
        <f t="shared" si="12"/>
        <v>9.e-002</v>
      </c>
      <c r="EL6" s="82">
        <f t="shared" si="12"/>
        <v>2.e-002</v>
      </c>
      <c r="EM6" s="82">
        <f t="shared" si="12"/>
        <v>1.e-002</v>
      </c>
      <c r="EN6" s="82">
        <f t="shared" si="12"/>
        <v>1.6</v>
      </c>
      <c r="EO6" s="74" t="str">
        <f>IF(EO7="","",IF(EO7="-","【-】","【"&amp;SUBSTITUTE(TEXT(EO7,"#,##0.00"),"-","△")&amp;"】"))</f>
        <v>【1.09】</v>
      </c>
    </row>
    <row r="7" spans="1:145" s="59" customFormat="1">
      <c r="A7" s="60"/>
      <c r="B7" s="66">
        <v>2020</v>
      </c>
      <c r="C7" s="66">
        <v>13714</v>
      </c>
      <c r="D7" s="66">
        <v>47</v>
      </c>
      <c r="E7" s="66">
        <v>17</v>
      </c>
      <c r="F7" s="66">
        <v>6</v>
      </c>
      <c r="G7" s="66">
        <v>0</v>
      </c>
      <c r="H7" s="66" t="s">
        <v>97</v>
      </c>
      <c r="I7" s="66" t="s">
        <v>98</v>
      </c>
      <c r="J7" s="66" t="s">
        <v>99</v>
      </c>
      <c r="K7" s="66" t="s">
        <v>100</v>
      </c>
      <c r="L7" s="66" t="s">
        <v>101</v>
      </c>
      <c r="M7" s="66" t="s">
        <v>102</v>
      </c>
      <c r="N7" s="75" t="s">
        <v>42</v>
      </c>
      <c r="O7" s="75" t="s">
        <v>103</v>
      </c>
      <c r="P7" s="75">
        <v>1.01</v>
      </c>
      <c r="Q7" s="75">
        <v>100</v>
      </c>
      <c r="R7" s="75">
        <v>3290</v>
      </c>
      <c r="S7" s="75">
        <v>7563</v>
      </c>
      <c r="T7" s="75">
        <v>638.67999999999995</v>
      </c>
      <c r="U7" s="75">
        <v>11.84</v>
      </c>
      <c r="V7" s="75">
        <v>76</v>
      </c>
      <c r="W7" s="75">
        <v>3.e-002</v>
      </c>
      <c r="X7" s="75">
        <v>2533.33</v>
      </c>
      <c r="Y7" s="75">
        <v>99.98</v>
      </c>
      <c r="Z7" s="75">
        <v>100.06</v>
      </c>
      <c r="AA7" s="75">
        <v>100.03</v>
      </c>
      <c r="AB7" s="75">
        <v>98.77</v>
      </c>
      <c r="AC7" s="75">
        <v>101.03</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0</v>
      </c>
      <c r="BG7" s="75">
        <v>386.07</v>
      </c>
      <c r="BH7" s="75">
        <v>349.38</v>
      </c>
      <c r="BI7" s="75">
        <v>316.07</v>
      </c>
      <c r="BJ7" s="75">
        <v>290.32</v>
      </c>
      <c r="BK7" s="75">
        <v>1063.93</v>
      </c>
      <c r="BL7" s="75">
        <v>1060.8599999999999</v>
      </c>
      <c r="BM7" s="75">
        <v>1006.65</v>
      </c>
      <c r="BN7" s="75">
        <v>998.42</v>
      </c>
      <c r="BO7" s="75">
        <v>1095.52</v>
      </c>
      <c r="BP7" s="75">
        <v>1042.3399999999999</v>
      </c>
      <c r="BQ7" s="75">
        <v>32.659999999999997</v>
      </c>
      <c r="BR7" s="75">
        <v>28.33</v>
      </c>
      <c r="BS7" s="75">
        <v>30.6</v>
      </c>
      <c r="BT7" s="75">
        <v>29.6</v>
      </c>
      <c r="BU7" s="75">
        <v>26.94</v>
      </c>
      <c r="BV7" s="75">
        <v>46.26</v>
      </c>
      <c r="BW7" s="75">
        <v>45.81</v>
      </c>
      <c r="BX7" s="75">
        <v>43.43</v>
      </c>
      <c r="BY7" s="75">
        <v>41.41</v>
      </c>
      <c r="BZ7" s="75">
        <v>39.64</v>
      </c>
      <c r="CA7" s="75">
        <v>42.6</v>
      </c>
      <c r="CB7" s="75">
        <v>651.32000000000005</v>
      </c>
      <c r="CC7" s="75">
        <v>745.72</v>
      </c>
      <c r="CD7" s="75">
        <v>688.26</v>
      </c>
      <c r="CE7" s="75">
        <v>727.89</v>
      </c>
      <c r="CF7" s="75">
        <v>804.8</v>
      </c>
      <c r="CG7" s="75">
        <v>376.4</v>
      </c>
      <c r="CH7" s="75">
        <v>383.92</v>
      </c>
      <c r="CI7" s="75">
        <v>400.44</v>
      </c>
      <c r="CJ7" s="75">
        <v>417.56</v>
      </c>
      <c r="CK7" s="75">
        <v>449.72</v>
      </c>
      <c r="CL7" s="75">
        <v>410.22</v>
      </c>
      <c r="CM7" s="75">
        <v>22.83</v>
      </c>
      <c r="CN7" s="75">
        <v>21.74</v>
      </c>
      <c r="CO7" s="75">
        <v>21.74</v>
      </c>
      <c r="CP7" s="75">
        <v>20.65</v>
      </c>
      <c r="CQ7" s="75">
        <v>19.57</v>
      </c>
      <c r="CR7" s="75">
        <v>33.729999999999997</v>
      </c>
      <c r="CS7" s="75">
        <v>33.21</v>
      </c>
      <c r="CT7" s="75">
        <v>32.229999999999997</v>
      </c>
      <c r="CU7" s="75">
        <v>32.479999999999997</v>
      </c>
      <c r="CV7" s="75">
        <v>30.19</v>
      </c>
      <c r="CW7" s="75">
        <v>32.979999999999997</v>
      </c>
      <c r="CX7" s="75">
        <v>55.42</v>
      </c>
      <c r="CY7" s="75">
        <v>55.29</v>
      </c>
      <c r="CZ7" s="75">
        <v>54.76</v>
      </c>
      <c r="DA7" s="75">
        <v>54.88</v>
      </c>
      <c r="DB7" s="75">
        <v>52.63</v>
      </c>
      <c r="DC7" s="75">
        <v>79.989999999999995</v>
      </c>
      <c r="DD7" s="75">
        <v>79.98</v>
      </c>
      <c r="DE7" s="75">
        <v>80.8</v>
      </c>
      <c r="DF7" s="75">
        <v>79.2</v>
      </c>
      <c r="DG7" s="75">
        <v>79.09</v>
      </c>
      <c r="DH7" s="75">
        <v>80.45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1.e-002</v>
      </c>
      <c r="EK7" s="75">
        <v>9.e-002</v>
      </c>
      <c r="EL7" s="75">
        <v>2.e-002</v>
      </c>
      <c r="EM7" s="75">
        <v>1.e-002</v>
      </c>
      <c r="EN7" s="75">
        <v>1.6</v>
      </c>
      <c r="EO7" s="75">
        <v>1.0900000000000001</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吉田 大介</cp:lastModifiedBy>
  <dcterms:created xsi:type="dcterms:W3CDTF">2021-12-03T08:04:23Z</dcterms:created>
  <dcterms:modified xsi:type="dcterms:W3CDTF">2022-01-13T23:54:11Z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2022-01-13T23:54:11Z</vt:filetime>
  </property>
</Properties>
</file>