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報告書（生成結果）\公営企業経営比較分析表\2019\47法非適用_電気\"/>
    </mc:Choice>
  </mc:AlternateContent>
  <workbookProtection workbookAlgorithmName="SHA-512" workbookHashValue="DXex8WAcde3sMuIvMzfXB2n++nF22OvMwcB9HtumebF3J9CWMHhP55MffUW6awX1N0rhuWL/au0kEzF5TZHx3A==" workbookSaltValue="lSsYb8BrLPlBGRHg4zGFC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<sst xmlns="http://schemas.openxmlformats.org/spreadsheetml/2006/main" count="992" uniqueCount="268">
  <si>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</si>
  <si>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</si>
  <si>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</si>
  <si>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</si>
  <si>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</si>
  <si>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</si>
  <si>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</si>
  <si>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</si>
  <si>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平成３０年度の余剰金（平成３１年度繰越金）については、風力発電会計の一般管理費に充てている。
風力発電事業により生じた利益は、将来の施設の撤去、更新及び大規模修繕等に充てるための風力発電基金に積み立てることを基本としている。積み立て後になお残額があるときは翌年度の風力事業会計に繰り越すこととし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</si>
  <si>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</si>
  <si>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</si>
  <si>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</si>
  <si>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</si>
  <si>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</si>
  <si>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</si>
  <si>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</si>
  <si>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</si>
  <si>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</si>
  <si>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</si>
  <si>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</si>
  <si>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</si>
  <si>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</si>
  <si>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</si>
  <si>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</si>
  <si>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</si>
  <si>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</si>
  <si>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</si>
  <si>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</si>
  <si>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</si>
  <si>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</si>
  <si>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</si>
  <si>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</si>
  <si>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</si>
  <si>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</si>
  <si>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</si>
  <si>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</si>
  <si>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</si>
  <si>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</si>
  <si>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</si>
  <si>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</si>
  <si>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</si>
  <si>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</si>
  <si>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</si>
  <si>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</si>
  <si>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</si>
  <si>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</si>
  <si>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</si>
  <si>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</si>
  <si>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</si>
  <si>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</si>
  <si>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</si>
  <si>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</si>
  <si>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</si>
  <si>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</si>
  <si>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</si>
  <si>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</si>
  <si>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</si>
  <si>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</si>
  <si>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</si>
  <si>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</si>
  <si>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</si>
  <si>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</si>
  <si>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</si>
  <si>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</si>
  <si>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</si>
  <si>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</si>
  <si>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</si>
  <si>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</si>
  <si>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</si>
  <si>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</si>
  <si>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</si>
  <si>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</si>
  <si>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</si>
  <si>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</si>
  <si>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</si>
  <si>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</si>
  <si>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</si>
  <si>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</si>
  <si>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</si>
  <si>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</si>
  <si>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</si>
  <si>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</si>
  <si>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</si>
  <si>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</si>
  <si>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</si>
  <si>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</si>
  <si>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</si>
  <si>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</si>
  <si>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</si>
  <si>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</si>
  <si>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</si>
  <si>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</si>
  <si>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</si>
  <si>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</si>
  <si>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</si>
  <si>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</si>
  <si>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</si>
  <si>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</si>
  <si>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</si>
  <si>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</si>
  <si>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</si>
  <si>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</si>
  <si>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</si>
  <si>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</si>
  <si>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</si>
  <si>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</si>
  <si>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</si>
  <si>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</si>
  <si>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</si>
  <si>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</si>
  <si>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</si>
  <si>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</si>
  <si>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</si>
  <si>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</si>
  <si>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</si>
  <si>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</si>
  <si>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</si>
  <si>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</si>
  <si>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</si>
  <si>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</si>
  <si>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013714</t>
  </si>
  <si>
    <t>47</t>
  </si>
  <si>
    <t>04</t>
  </si>
  <si>
    <t>0</t>
  </si>
  <si>
    <t>000</t>
  </si>
  <si>
    <t>北海道　せたな町</t>
  </si>
  <si>
    <t>法非適用</t>
  </si>
  <si>
    <t>電気事業</t>
  </si>
  <si>
    <t>非設置</t>
  </si>
  <si>
    <t>該当数値なし</t>
  </si>
  <si>
    <t>-</t>
  </si>
  <si>
    <t>令和５年１２月３１日　せたな洋上風力発電所</t>
  </si>
  <si>
    <t>無</t>
  </si>
  <si>
    <t>北海道電力株式会社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</si>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</sst>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2" borderId="12" xfId="2"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81.099999999999994</c:v>
                </c:pt>
                <c:pt idx="1">
                  <c:v>113.6</c:v>
                </c:pt>
                <c:pt idx="2">
                  <c:v>85.4</c:v>
                </c:pt>
                <c:pt idx="3">
                  <c:v>100.3</c:v>
                </c:pt>
                <c:pt idx="4">
                  <c:v>146.19999999999999</c:v>
                </c:pt>
              </c:numCache>
            </c:numRef>
          </c:val>
          <c:extLst>
            <c:ext xmlns:c16="http://schemas.microsoft.com/office/drawing/2014/chart" uri="{C3380CC4-5D6E-409C-BE32-E72D297353CC}">
              <c16:uniqueId val="{00000000-0010-44A9-9C7B-2022480B1C0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0010-44A9-9C7B-2022480B1C0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010-44A9-9C7B-2022480B1C0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49-42AB-8973-4F0420F0D0FF}"/>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D449-42AB-8973-4F0420F0D0FF}"/>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5-44DE-9133-121850FD30D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5-44DE-9133-121850FD30D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A-4A41-8239-7C4E25B9F5F7}"/>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A-4A41-8239-7C4E25B9F5F7}"/>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F-4B2D-87F8-33A673895024}"/>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F-4B2D-87F8-33A673895024}"/>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B-461B-8EC0-E8B963FC7A6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B-461B-8EC0-E8B963FC7A6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B-4E2A-88F8-858A6F450299}"/>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B-4E2A-88F8-858A6F450299}"/>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2-42E5-B581-3CC3236FF95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2-42E5-B581-3CC3236FF95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1-4356-AAAE-172DFDDBE3E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1-4356-AAAE-172DFDDBE3E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8-4D1A-8B97-05EB910AF622}"/>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8-4D1A-8B97-05EB910AF622}"/>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46-40EC-B054-73B9889A5907}"/>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6-40EC-B054-73B9889A5907}"/>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255.6</c:v>
                </c:pt>
                <c:pt idx="1">
                  <c:v>298.60000000000002</c:v>
                </c:pt>
                <c:pt idx="2">
                  <c:v>204.2</c:v>
                </c:pt>
                <c:pt idx="3">
                  <c:v>309.10000000000002</c:v>
                </c:pt>
                <c:pt idx="4">
                  <c:v>146.19999999999999</c:v>
                </c:pt>
              </c:numCache>
            </c:numRef>
          </c:val>
          <c:extLst>
            <c:ext xmlns:c16="http://schemas.microsoft.com/office/drawing/2014/chart" uri="{C3380CC4-5D6E-409C-BE32-E72D297353CC}">
              <c16:uniqueId val="{00000000-D2D6-4EDB-A4A2-1E563752670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D2D6-4EDB-A4A2-1E563752670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2D6-4EDB-A4A2-1E563752670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4-481A-A719-AFEEC147E6D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4-481A-A719-AFEEC147E6D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24.3</c:v>
                </c:pt>
                <c:pt idx="1">
                  <c:v>37.6</c:v>
                </c:pt>
                <c:pt idx="2">
                  <c:v>30.1</c:v>
                </c:pt>
                <c:pt idx="3">
                  <c:v>26.7</c:v>
                </c:pt>
                <c:pt idx="4">
                  <c:v>14.3</c:v>
                </c:pt>
              </c:numCache>
            </c:numRef>
          </c:val>
          <c:extLst>
            <c:ext xmlns:c16="http://schemas.microsoft.com/office/drawing/2014/chart" uri="{C3380CC4-5D6E-409C-BE32-E72D297353CC}">
              <c16:uniqueId val="{00000000-D57F-47A7-A6AA-C3ED1CA31EF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D57F-47A7-A6AA-C3ED1CA31EF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22.8</c:v>
                </c:pt>
                <c:pt idx="1">
                  <c:v>39.1</c:v>
                </c:pt>
                <c:pt idx="2">
                  <c:v>36.200000000000003</c:v>
                </c:pt>
                <c:pt idx="3">
                  <c:v>16.7</c:v>
                </c:pt>
                <c:pt idx="4">
                  <c:v>14</c:v>
                </c:pt>
              </c:numCache>
            </c:numRef>
          </c:val>
          <c:extLst>
            <c:ext xmlns:c16="http://schemas.microsoft.com/office/drawing/2014/chart" uri="{C3380CC4-5D6E-409C-BE32-E72D297353CC}">
              <c16:uniqueId val="{00000000-1E80-4BDD-A690-45CFA091008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1E80-4BDD-A690-45CFA091008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246.1</c:v>
                </c:pt>
                <c:pt idx="1">
                  <c:v>107.1</c:v>
                </c:pt>
                <c:pt idx="2">
                  <c:v>67.400000000000006</c:v>
                </c:pt>
                <c:pt idx="3">
                  <c:v>0</c:v>
                </c:pt>
                <c:pt idx="4">
                  <c:v>0</c:v>
                </c:pt>
              </c:numCache>
            </c:numRef>
          </c:val>
          <c:extLst>
            <c:ext xmlns:c16="http://schemas.microsoft.com/office/drawing/2014/chart" uri="{C3380CC4-5D6E-409C-BE32-E72D297353CC}">
              <c16:uniqueId val="{00000000-9041-4A4E-8D4A-197C2C3B692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9041-4A4E-8D4A-197C2C3B692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5-4CF8-A6BC-AB589FCB4000}"/>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5-4CF8-A6BC-AB589FCB4000}"/>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9AF-4A14-BD76-4312D91F35E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C9AF-4A14-BD76-4312D91F35E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2-4FE5-B76A-A0FADF3187E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2-4FE5-B76A-A0FADF3187E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CA-4E68-B990-BE23651A3DF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A-4E68-B990-BE23651A3DF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2-4B7A-BB23-1323B33068D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2-4B7A-BB23-1323B33068D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B-481C-A546-73072321CAE9}"/>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B-481C-A546-73072321CAE9}"/>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F-4828-964D-45855C86EDC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F-4828-964D-45855C86EDC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EAF-4828-964D-45855C86EDC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AD-45F1-9199-78CE1722228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AD-45F1-9199-78CE1722228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19849.900000000001</c:v>
                </c:pt>
                <c:pt idx="1">
                  <c:v>14171.1</c:v>
                </c:pt>
                <c:pt idx="2">
                  <c:v>18859.8</c:v>
                </c:pt>
                <c:pt idx="3">
                  <c:v>18256.8</c:v>
                </c:pt>
                <c:pt idx="4">
                  <c:v>11083.1</c:v>
                </c:pt>
              </c:numCache>
            </c:numRef>
          </c:val>
          <c:extLst>
            <c:ext xmlns:c16="http://schemas.microsoft.com/office/drawing/2014/chart" uri="{C3380CC4-5D6E-409C-BE32-E72D297353CC}">
              <c16:uniqueId val="{00000000-616E-4F8C-A420-6351E1AA6456}"/>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616E-4F8C-A420-6351E1AA6456}"/>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25083</c:v>
                </c:pt>
                <c:pt idx="1">
                  <c:v>42294</c:v>
                </c:pt>
                <c:pt idx="2">
                  <c:v>25960</c:v>
                </c:pt>
                <c:pt idx="3">
                  <c:v>34805</c:v>
                </c:pt>
                <c:pt idx="4">
                  <c:v>7704</c:v>
                </c:pt>
              </c:numCache>
            </c:numRef>
          </c:val>
          <c:extLst>
            <c:ext xmlns:c16="http://schemas.microsoft.com/office/drawing/2014/chart" uri="{C3380CC4-5D6E-409C-BE32-E72D297353CC}">
              <c16:uniqueId val="{00000000-17F0-4ECF-8EDA-73D0BF7F646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17F0-4ECF-8EDA-73D0BF7F646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24.3</c:v>
                </c:pt>
                <c:pt idx="1">
                  <c:v>37.6</c:v>
                </c:pt>
                <c:pt idx="2">
                  <c:v>30.1</c:v>
                </c:pt>
                <c:pt idx="3">
                  <c:v>26.7</c:v>
                </c:pt>
                <c:pt idx="4">
                  <c:v>14.3</c:v>
                </c:pt>
              </c:numCache>
            </c:numRef>
          </c:val>
          <c:extLst>
            <c:ext xmlns:c16="http://schemas.microsoft.com/office/drawing/2014/chart" uri="{C3380CC4-5D6E-409C-BE32-E72D297353CC}">
              <c16:uniqueId val="{00000000-8784-444E-B6F7-69D88A344BE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8784-444E-B6F7-69D88A344BE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22.8</c:v>
                </c:pt>
                <c:pt idx="1">
                  <c:v>39.1</c:v>
                </c:pt>
                <c:pt idx="2">
                  <c:v>36.200000000000003</c:v>
                </c:pt>
                <c:pt idx="3">
                  <c:v>16.7</c:v>
                </c:pt>
                <c:pt idx="4">
                  <c:v>14</c:v>
                </c:pt>
              </c:numCache>
            </c:numRef>
          </c:val>
          <c:extLst>
            <c:ext xmlns:c16="http://schemas.microsoft.com/office/drawing/2014/chart" uri="{C3380CC4-5D6E-409C-BE32-E72D297353CC}">
              <c16:uniqueId val="{00000000-1A05-4918-8D44-AA5665F67D5B}"/>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1A05-4918-8D44-AA5665F67D5B}"/>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246.1</c:v>
                </c:pt>
                <c:pt idx="1">
                  <c:v>107.1</c:v>
                </c:pt>
                <c:pt idx="2">
                  <c:v>67.400000000000006</c:v>
                </c:pt>
                <c:pt idx="3">
                  <c:v>0</c:v>
                </c:pt>
                <c:pt idx="4">
                  <c:v>0</c:v>
                </c:pt>
              </c:numCache>
            </c:numRef>
          </c:val>
          <c:extLst>
            <c:ext xmlns:c16="http://schemas.microsoft.com/office/drawing/2014/chart" uri="{C3380CC4-5D6E-409C-BE32-E72D297353CC}">
              <c16:uniqueId val="{00000000-D152-45BC-8C65-9AF539E62F7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D152-45BC-8C65-9AF539E62F7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E-4260-AF27-8757C5EDA960}"/>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E-4260-AF27-8757C5EDA960}"/>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07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07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07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07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07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07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07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08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08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08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08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08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08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086"/>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087"/>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088"/>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089"/>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09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09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092"/>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093"/>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094"/>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095"/>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096"/>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097"/>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098"/>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099"/>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100"/>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101"/>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102"/>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103"/>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104"/>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105"/>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106"/>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107"/>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108"/>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109"/>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110"/>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111"/>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112"/>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113"/>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114"/>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115"/>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116"/>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117"/>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118"/>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119"/>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120"/>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北海道　せたな町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2"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93" t="s">
        <v>7</v>
      </c>
      <c r="AL2" s="194"/>
      <c r="AM2" s="194"/>
      <c r="AN2" s="194"/>
      <c r="AO2" s="194"/>
      <c r="AP2" s="194"/>
      <c r="AQ2" s="195"/>
    </row>
    <row r="3" spans="1:43" ht="23.1" customHeight="1" x14ac:dyDescent="0.15">
      <c r="A3" s="1"/>
      <c r="B3" s="177" t="str">
        <f>データ!I6</f>
        <v>法非適用</v>
      </c>
      <c r="C3" s="178"/>
      <c r="D3" s="178"/>
      <c r="E3" s="178"/>
      <c r="F3" s="178" t="str">
        <f>データ!J6</f>
        <v>電気事業</v>
      </c>
      <c r="G3" s="178"/>
      <c r="H3" s="178"/>
      <c r="I3" s="178"/>
      <c r="J3" s="178" t="str">
        <f>データ!K6</f>
        <v>非設置</v>
      </c>
      <c r="K3" s="178"/>
      <c r="L3" s="178"/>
      <c r="M3" s="178"/>
      <c r="N3" s="179" t="str">
        <f>データ!L6</f>
        <v>該当数値なし</v>
      </c>
      <c r="O3" s="179"/>
      <c r="P3" s="179"/>
      <c r="Q3" s="180"/>
      <c r="R3" s="1"/>
      <c r="S3" s="181" t="s">
        <v>8</v>
      </c>
      <c r="T3" s="182"/>
      <c r="U3" s="182"/>
      <c r="V3" s="182"/>
      <c r="W3" s="182"/>
      <c r="X3" s="182"/>
      <c r="Y3" s="182"/>
      <c r="Z3" s="182"/>
      <c r="AA3" s="182"/>
      <c r="AB3" s="182"/>
      <c r="AC3" s="182"/>
      <c r="AD3" s="182"/>
      <c r="AE3" s="182"/>
      <c r="AF3" s="182"/>
      <c r="AG3" s="182"/>
      <c r="AH3" s="183"/>
      <c r="AI3" s="1"/>
      <c r="AJ3" s="1"/>
      <c r="AK3" s="112"/>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73"/>
      <c r="R4" s="1"/>
      <c r="S4" s="184"/>
      <c r="T4" s="185"/>
      <c r="U4" s="185"/>
      <c r="V4" s="185"/>
      <c r="W4" s="185"/>
      <c r="X4" s="185"/>
      <c r="Y4" s="185"/>
      <c r="Z4" s="185"/>
      <c r="AA4" s="185"/>
      <c r="AB4" s="185"/>
      <c r="AC4" s="185"/>
      <c r="AD4" s="185"/>
      <c r="AE4" s="185"/>
      <c r="AF4" s="185"/>
      <c r="AG4" s="185"/>
      <c r="AH4" s="186"/>
      <c r="AI4" s="1"/>
      <c r="AJ4" s="1"/>
      <c r="AK4" s="112"/>
      <c r="AL4" s="113"/>
      <c r="AM4" s="113"/>
      <c r="AN4" s="113"/>
      <c r="AO4" s="113"/>
      <c r="AP4" s="113"/>
      <c r="AQ4" s="114"/>
    </row>
    <row r="5" spans="1:43" ht="23.1" customHeight="1" x14ac:dyDescent="0.15">
      <c r="A5" s="1"/>
      <c r="B5" s="174" t="str">
        <f>データ!M6</f>
        <v>-</v>
      </c>
      <c r="C5" s="175"/>
      <c r="D5" s="175"/>
      <c r="E5" s="175"/>
      <c r="F5" s="167" t="str">
        <f>データ!N6</f>
        <v>-</v>
      </c>
      <c r="G5" s="167"/>
      <c r="H5" s="167"/>
      <c r="I5" s="167"/>
      <c r="J5" s="167">
        <f>データ!O6</f>
        <v>1</v>
      </c>
      <c r="K5" s="167"/>
      <c r="L5" s="167"/>
      <c r="M5" s="167"/>
      <c r="N5" s="167" t="str">
        <f>データ!P6</f>
        <v>-</v>
      </c>
      <c r="O5" s="167"/>
      <c r="P5" s="167"/>
      <c r="Q5" s="176"/>
      <c r="R5" s="1"/>
      <c r="S5" s="184"/>
      <c r="T5" s="185"/>
      <c r="U5" s="185"/>
      <c r="V5" s="185"/>
      <c r="W5" s="185"/>
      <c r="X5" s="185"/>
      <c r="Y5" s="185"/>
      <c r="Z5" s="185"/>
      <c r="AA5" s="185"/>
      <c r="AB5" s="185"/>
      <c r="AC5" s="185"/>
      <c r="AD5" s="185"/>
      <c r="AE5" s="185"/>
      <c r="AF5" s="185"/>
      <c r="AG5" s="185"/>
      <c r="AH5" s="186"/>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73"/>
      <c r="R6" s="1"/>
      <c r="S6" s="184"/>
      <c r="T6" s="185"/>
      <c r="U6" s="185"/>
      <c r="V6" s="185"/>
      <c r="W6" s="185"/>
      <c r="X6" s="185"/>
      <c r="Y6" s="185"/>
      <c r="Z6" s="185"/>
      <c r="AA6" s="185"/>
      <c r="AB6" s="185"/>
      <c r="AC6" s="185"/>
      <c r="AD6" s="185"/>
      <c r="AE6" s="185"/>
      <c r="AF6" s="185"/>
      <c r="AG6" s="185"/>
      <c r="AH6" s="186"/>
      <c r="AI6" s="1"/>
      <c r="AJ6" s="1"/>
      <c r="AK6" s="112"/>
      <c r="AL6" s="113"/>
      <c r="AM6" s="113"/>
      <c r="AN6" s="113"/>
      <c r="AO6" s="113"/>
      <c r="AP6" s="113"/>
      <c r="AQ6" s="114"/>
    </row>
    <row r="7" spans="1:43" ht="22.5" customHeight="1" x14ac:dyDescent="0.15">
      <c r="A7" s="1"/>
      <c r="B7" s="166" t="str">
        <f>データ!Q6</f>
        <v>-</v>
      </c>
      <c r="C7" s="167"/>
      <c r="D7" s="167"/>
      <c r="E7" s="167"/>
      <c r="F7" s="168" t="s">
        <v>131</v>
      </c>
      <c r="G7" s="169"/>
      <c r="H7" s="169"/>
      <c r="I7" s="169"/>
      <c r="J7" s="170" t="s">
        <v>131</v>
      </c>
      <c r="K7" s="170"/>
      <c r="L7" s="170"/>
      <c r="M7" s="170"/>
      <c r="N7" s="171" t="str">
        <f>データ!T6</f>
        <v>無</v>
      </c>
      <c r="O7" s="171"/>
      <c r="P7" s="171"/>
      <c r="Q7" s="172"/>
      <c r="R7" s="1"/>
      <c r="S7" s="184"/>
      <c r="T7" s="185"/>
      <c r="U7" s="185"/>
      <c r="V7" s="185"/>
      <c r="W7" s="185"/>
      <c r="X7" s="185"/>
      <c r="Y7" s="185"/>
      <c r="Z7" s="185"/>
      <c r="AA7" s="185"/>
      <c r="AB7" s="185"/>
      <c r="AC7" s="185"/>
      <c r="AD7" s="185"/>
      <c r="AE7" s="185"/>
      <c r="AF7" s="185"/>
      <c r="AG7" s="185"/>
      <c r="AH7" s="186"/>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73"/>
      <c r="R8" s="1"/>
      <c r="S8" s="184"/>
      <c r="T8" s="185"/>
      <c r="U8" s="185"/>
      <c r="V8" s="185"/>
      <c r="W8" s="185"/>
      <c r="X8" s="185"/>
      <c r="Y8" s="185"/>
      <c r="Z8" s="185"/>
      <c r="AA8" s="185"/>
      <c r="AB8" s="185"/>
      <c r="AC8" s="185"/>
      <c r="AD8" s="185"/>
      <c r="AE8" s="185"/>
      <c r="AF8" s="185"/>
      <c r="AG8" s="185"/>
      <c r="AH8" s="186"/>
      <c r="AI8" s="1"/>
      <c r="AJ8" s="1"/>
      <c r="AK8" s="112"/>
      <c r="AL8" s="113"/>
      <c r="AM8" s="113"/>
      <c r="AN8" s="113"/>
      <c r="AO8" s="113"/>
      <c r="AP8" s="113"/>
      <c r="AQ8" s="114"/>
    </row>
    <row r="9" spans="1:43" ht="23.1" customHeight="1" thickBot="1" x14ac:dyDescent="0.2">
      <c r="A9" s="1"/>
      <c r="B9" s="156" t="s">
        <v>133</v>
      </c>
      <c r="C9" s="157"/>
      <c r="D9" s="157"/>
      <c r="E9" s="157"/>
      <c r="F9" s="158" t="str">
        <f>データ!V6</f>
        <v>-</v>
      </c>
      <c r="G9" s="158"/>
      <c r="H9" s="158"/>
      <c r="I9" s="158"/>
      <c r="J9" s="159"/>
      <c r="K9" s="159"/>
      <c r="L9" s="159"/>
      <c r="M9" s="159"/>
      <c r="N9" s="160"/>
      <c r="O9" s="160"/>
      <c r="P9" s="160"/>
      <c r="Q9" s="161"/>
      <c r="R9" s="1"/>
      <c r="S9" s="184"/>
      <c r="T9" s="185"/>
      <c r="U9" s="185"/>
      <c r="V9" s="185"/>
      <c r="W9" s="185"/>
      <c r="X9" s="185"/>
      <c r="Y9" s="185"/>
      <c r="Z9" s="185"/>
      <c r="AA9" s="185"/>
      <c r="AB9" s="185"/>
      <c r="AC9" s="185"/>
      <c r="AD9" s="185"/>
      <c r="AE9" s="185"/>
      <c r="AF9" s="185"/>
      <c r="AG9" s="185"/>
      <c r="AH9" s="186"/>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4"/>
      <c r="T10" s="185"/>
      <c r="U10" s="185"/>
      <c r="V10" s="185"/>
      <c r="W10" s="185"/>
      <c r="X10" s="185"/>
      <c r="Y10" s="185"/>
      <c r="Z10" s="185"/>
      <c r="AA10" s="185"/>
      <c r="AB10" s="185"/>
      <c r="AC10" s="185"/>
      <c r="AD10" s="185"/>
      <c r="AE10" s="185"/>
      <c r="AF10" s="185"/>
      <c r="AG10" s="185"/>
      <c r="AH10" s="186"/>
      <c r="AI10" s="1"/>
      <c r="AJ10" s="1"/>
      <c r="AK10" s="112"/>
      <c r="AL10" s="113"/>
      <c r="AM10" s="113"/>
      <c r="AN10" s="113"/>
      <c r="AO10" s="113"/>
      <c r="AP10" s="113"/>
      <c r="AQ10" s="114"/>
    </row>
    <row r="11" spans="1:43" ht="23.1" customHeight="1" x14ac:dyDescent="0.15">
      <c r="A11" s="1"/>
      <c r="B11" s="162" t="s">
        <v>20</v>
      </c>
      <c r="C11" s="131"/>
      <c r="D11" s="131"/>
      <c r="E11" s="131"/>
      <c r="F11" s="163" t="str">
        <f>データ!B10</f>
        <v>H27</v>
      </c>
      <c r="G11" s="164"/>
      <c r="H11" s="163" t="str">
        <f>データ!C10</f>
        <v>H28</v>
      </c>
      <c r="I11" s="164"/>
      <c r="J11" s="163" t="str">
        <f>データ!D10</f>
        <v>H29</v>
      </c>
      <c r="K11" s="164"/>
      <c r="L11" s="163" t="str">
        <f>データ!E10</f>
        <v>H30</v>
      </c>
      <c r="M11" s="164"/>
      <c r="N11" s="163" t="str">
        <f>データ!F10</f>
        <v>R01</v>
      </c>
      <c r="O11" s="165"/>
      <c r="P11" s="8"/>
      <c r="Q11" s="8"/>
      <c r="R11" s="1"/>
      <c r="S11" s="184"/>
      <c r="T11" s="185"/>
      <c r="U11" s="185"/>
      <c r="V11" s="185"/>
      <c r="W11" s="185"/>
      <c r="X11" s="185"/>
      <c r="Y11" s="185"/>
      <c r="Z11" s="185"/>
      <c r="AA11" s="185"/>
      <c r="AB11" s="185"/>
      <c r="AC11" s="185"/>
      <c r="AD11" s="185"/>
      <c r="AE11" s="185"/>
      <c r="AF11" s="185"/>
      <c r="AG11" s="185"/>
      <c r="AH11" s="186"/>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4"/>
      <c r="T12" s="185"/>
      <c r="U12" s="185"/>
      <c r="V12" s="185"/>
      <c r="W12" s="185"/>
      <c r="X12" s="185"/>
      <c r="Y12" s="185"/>
      <c r="Z12" s="185"/>
      <c r="AA12" s="185"/>
      <c r="AB12" s="185"/>
      <c r="AC12" s="185"/>
      <c r="AD12" s="185"/>
      <c r="AE12" s="185"/>
      <c r="AF12" s="185"/>
      <c r="AG12" s="185"/>
      <c r="AH12" s="186"/>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4"/>
      <c r="T13" s="185"/>
      <c r="U13" s="185"/>
      <c r="V13" s="185"/>
      <c r="W13" s="185"/>
      <c r="X13" s="185"/>
      <c r="Y13" s="185"/>
      <c r="Z13" s="185"/>
      <c r="AA13" s="185"/>
      <c r="AB13" s="185"/>
      <c r="AC13" s="185"/>
      <c r="AD13" s="185"/>
      <c r="AE13" s="185"/>
      <c r="AF13" s="185"/>
      <c r="AG13" s="185"/>
      <c r="AH13" s="186"/>
      <c r="AI13" s="1"/>
      <c r="AJ13" s="1"/>
      <c r="AK13" s="112"/>
      <c r="AL13" s="113"/>
      <c r="AM13" s="113"/>
      <c r="AN13" s="113"/>
      <c r="AO13" s="113"/>
      <c r="AP13" s="113"/>
      <c r="AQ13" s="114"/>
    </row>
    <row r="14" spans="1:43" ht="23.1" customHeight="1" x14ac:dyDescent="0.15">
      <c r="A14" s="1"/>
      <c r="B14" s="147" t="s">
        <v>23</v>
      </c>
      <c r="C14" s="148"/>
      <c r="D14" s="148"/>
      <c r="E14" s="149"/>
      <c r="F14" s="150">
        <f>データ!AG6</f>
        <v>2559</v>
      </c>
      <c r="G14" s="151"/>
      <c r="H14" s="150">
        <f>データ!AH6</f>
        <v>3950</v>
      </c>
      <c r="I14" s="151"/>
      <c r="J14" s="150">
        <f>データ!AI6</f>
        <v>3160</v>
      </c>
      <c r="K14" s="151"/>
      <c r="L14" s="150">
        <f>データ!AJ6</f>
        <v>2811</v>
      </c>
      <c r="M14" s="151"/>
      <c r="N14" s="152">
        <f>データ!AK6</f>
        <v>1504</v>
      </c>
      <c r="O14" s="153"/>
      <c r="P14" s="8"/>
      <c r="Q14" s="8"/>
      <c r="R14" s="1"/>
      <c r="S14" s="184"/>
      <c r="T14" s="185"/>
      <c r="U14" s="185"/>
      <c r="V14" s="185"/>
      <c r="W14" s="185"/>
      <c r="X14" s="185"/>
      <c r="Y14" s="185"/>
      <c r="Z14" s="185"/>
      <c r="AA14" s="185"/>
      <c r="AB14" s="185"/>
      <c r="AC14" s="185"/>
      <c r="AD14" s="185"/>
      <c r="AE14" s="185"/>
      <c r="AF14" s="185"/>
      <c r="AG14" s="185"/>
      <c r="AH14" s="186"/>
      <c r="AI14" s="1"/>
      <c r="AJ14" s="1"/>
      <c r="AK14" s="112"/>
      <c r="AL14" s="113"/>
      <c r="AM14" s="113"/>
      <c r="AN14" s="113"/>
      <c r="AO14" s="113"/>
      <c r="AP14" s="113"/>
      <c r="AQ14" s="114"/>
    </row>
    <row r="15" spans="1:43" ht="23.1" customHeight="1" x14ac:dyDescent="0.15">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4"/>
      <c r="T15" s="185"/>
      <c r="U15" s="185"/>
      <c r="V15" s="185"/>
      <c r="W15" s="185"/>
      <c r="X15" s="185"/>
      <c r="Y15" s="185"/>
      <c r="Z15" s="185"/>
      <c r="AA15" s="185"/>
      <c r="AB15" s="185"/>
      <c r="AC15" s="185"/>
      <c r="AD15" s="185"/>
      <c r="AE15" s="185"/>
      <c r="AF15" s="185"/>
      <c r="AG15" s="185"/>
      <c r="AH15" s="186"/>
      <c r="AI15" s="1"/>
      <c r="AJ15" s="1"/>
      <c r="AK15" s="112"/>
      <c r="AL15" s="113"/>
      <c r="AM15" s="113"/>
      <c r="AN15" s="113"/>
      <c r="AO15" s="113"/>
      <c r="AP15" s="113"/>
      <c r="AQ15" s="114"/>
    </row>
    <row r="16" spans="1:43" ht="23.1" customHeight="1" thickBot="1" x14ac:dyDescent="0.2">
      <c r="A16" s="1"/>
      <c r="B16" s="133" t="s">
        <v>25</v>
      </c>
      <c r="C16" s="134"/>
      <c r="D16" s="134"/>
      <c r="E16" s="135"/>
      <c r="F16" s="138">
        <f>データ!AQ6</f>
        <v>2559</v>
      </c>
      <c r="G16" s="138"/>
      <c r="H16" s="138">
        <f>データ!AR6</f>
        <v>3950</v>
      </c>
      <c r="I16" s="138"/>
      <c r="J16" s="138">
        <f>データ!AS6</f>
        <v>3160</v>
      </c>
      <c r="K16" s="138"/>
      <c r="L16" s="138">
        <f>データ!AT6</f>
        <v>2811</v>
      </c>
      <c r="M16" s="138"/>
      <c r="N16" s="139">
        <f>データ!AU6</f>
        <v>1504</v>
      </c>
      <c r="O16" s="140"/>
      <c r="P16" s="8"/>
      <c r="Q16" s="8"/>
      <c r="R16" s="1"/>
      <c r="S16" s="184"/>
      <c r="T16" s="185"/>
      <c r="U16" s="185"/>
      <c r="V16" s="185"/>
      <c r="W16" s="185"/>
      <c r="X16" s="185"/>
      <c r="Y16" s="185"/>
      <c r="Z16" s="185"/>
      <c r="AA16" s="185"/>
      <c r="AB16" s="185"/>
      <c r="AC16" s="185"/>
      <c r="AD16" s="185"/>
      <c r="AE16" s="185"/>
      <c r="AF16" s="185"/>
      <c r="AG16" s="185"/>
      <c r="AH16" s="186"/>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4"/>
      <c r="T17" s="185"/>
      <c r="U17" s="185"/>
      <c r="V17" s="185"/>
      <c r="W17" s="185"/>
      <c r="X17" s="185"/>
      <c r="Y17" s="185"/>
      <c r="Z17" s="185"/>
      <c r="AA17" s="185"/>
      <c r="AB17" s="185"/>
      <c r="AC17" s="185"/>
      <c r="AD17" s="185"/>
      <c r="AE17" s="185"/>
      <c r="AF17" s="185"/>
      <c r="AG17" s="185"/>
      <c r="AH17" s="186"/>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4"/>
      <c r="T18" s="185"/>
      <c r="U18" s="185"/>
      <c r="V18" s="185"/>
      <c r="W18" s="185"/>
      <c r="X18" s="185"/>
      <c r="Y18" s="185"/>
      <c r="Z18" s="185"/>
      <c r="AA18" s="185"/>
      <c r="AB18" s="185"/>
      <c r="AC18" s="185"/>
      <c r="AD18" s="185"/>
      <c r="AE18" s="185"/>
      <c r="AF18" s="185"/>
      <c r="AG18" s="185"/>
      <c r="AH18" s="186"/>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22418</v>
      </c>
      <c r="J19" s="136"/>
      <c r="K19" s="136"/>
      <c r="L19" s="136">
        <f>データ!AX6</f>
        <v>22418</v>
      </c>
      <c r="M19" s="136"/>
      <c r="N19" s="136"/>
      <c r="O19" s="137"/>
      <c r="P19" s="1"/>
      <c r="Q19" s="1"/>
      <c r="R19" s="1"/>
      <c r="S19" s="187"/>
      <c r="T19" s="188"/>
      <c r="U19" s="188"/>
      <c r="V19" s="188"/>
      <c r="W19" s="188"/>
      <c r="X19" s="188"/>
      <c r="Y19" s="188"/>
      <c r="Z19" s="188"/>
      <c r="AA19" s="188"/>
      <c r="AB19" s="188"/>
      <c r="AC19" s="188"/>
      <c r="AD19" s="188"/>
      <c r="AE19" s="188"/>
      <c r="AF19" s="188"/>
      <c r="AG19" s="188"/>
      <c r="AH19" s="189"/>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（最大出力合計1,200kW）</v>
      </c>
      <c r="D123" s="5" t="str">
        <f>データ!EX9</f>
        <v>（最大出力合計-kW）</v>
      </c>
      <c r="E123" s="5" t="str">
        <f>データ!GW9</f>
        <v>（最大出力合計-kW）</v>
      </c>
      <c r="F123" s="5" t="str">
        <f>データ!IV9</f>
        <v>（最大出力合計1,200kW）</v>
      </c>
      <c r="G123" s="5" t="str">
        <f>データ!KU9</f>
        <v>（最大出力合計-kW）</v>
      </c>
    </row>
  </sheetData>
  <sheetProtection algorithmName="SHA-512" hashValue="cUVOYMZ4Zu/a5RnEX326KRrqI4YL1UwJds1U+ja/LtSHEpgp9+nbkvLtVj6nwBEQbDbVf0+8DAdpXHeS8+2PbA==" saltValue="zYPX1UYVXBwc5XGhcLTTP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B13:E13"/>
    <mergeCell ref="F13:G13"/>
    <mergeCell ref="H13:I13"/>
    <mergeCell ref="J13:K13"/>
    <mergeCell ref="L13:M13"/>
    <mergeCell ref="N13:O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013714</v>
      </c>
      <c r="D6" s="67" t="str">
        <f t="shared" si="6"/>
        <v>47</v>
      </c>
      <c r="E6" s="67" t="str">
        <f t="shared" si="6"/>
        <v>04</v>
      </c>
      <c r="F6" s="67" t="str">
        <f t="shared" si="6"/>
        <v>0</v>
      </c>
      <c r="G6" s="67" t="str">
        <f t="shared" si="6"/>
        <v>000</v>
      </c>
      <c r="H6" s="67" t="str">
        <f t="shared" si="6"/>
        <v>北海道　せたな町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令和５年１２月３１日　せたな洋上風力発電所</v>
      </c>
      <c r="S6" s="71" t="str">
        <f t="shared" si="6"/>
        <v>令和５年１２月３１日　せたな洋上風力発電所</v>
      </c>
      <c r="T6" s="67" t="str">
        <f t="shared" si="6"/>
        <v>無</v>
      </c>
      <c r="U6" s="71" t="str">
        <f t="shared" si="6"/>
        <v>北海道電力株式会社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2559</v>
      </c>
      <c r="AH6" s="69">
        <f t="shared" si="6"/>
        <v>3950</v>
      </c>
      <c r="AI6" s="69">
        <f t="shared" si="6"/>
        <v>3160</v>
      </c>
      <c r="AJ6" s="69">
        <f t="shared" si="6"/>
        <v>2811</v>
      </c>
      <c r="AK6" s="69">
        <f t="shared" si="6"/>
        <v>1504</v>
      </c>
      <c r="AL6" s="69" t="str">
        <f t="shared" si="6"/>
        <v>-</v>
      </c>
      <c r="AM6" s="69" t="str">
        <f t="shared" si="6"/>
        <v>-</v>
      </c>
      <c r="AN6" s="69" t="str">
        <f t="shared" si="6"/>
        <v>-</v>
      </c>
      <c r="AO6" s="69" t="str">
        <f t="shared" si="6"/>
        <v>-</v>
      </c>
      <c r="AP6" s="69" t="str">
        <f t="shared" si="6"/>
        <v>-</v>
      </c>
      <c r="AQ6" s="69">
        <f t="shared" si="6"/>
        <v>2559</v>
      </c>
      <c r="AR6" s="69">
        <f t="shared" si="6"/>
        <v>3950</v>
      </c>
      <c r="AS6" s="69">
        <f t="shared" si="6"/>
        <v>3160</v>
      </c>
      <c r="AT6" s="69">
        <f t="shared" si="6"/>
        <v>2811</v>
      </c>
      <c r="AU6" s="69">
        <f t="shared" si="6"/>
        <v>1504</v>
      </c>
      <c r="AV6" s="69" t="str">
        <f t="shared" si="6"/>
        <v>-</v>
      </c>
      <c r="AW6" s="69">
        <f t="shared" si="6"/>
        <v>22418</v>
      </c>
      <c r="AX6" s="69">
        <f t="shared" si="6"/>
        <v>22418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2559</v>
      </c>
      <c r="AH7" s="80">
        <v>3950</v>
      </c>
      <c r="AI7" s="80">
        <v>3160</v>
      </c>
      <c r="AJ7" s="80">
        <v>2811</v>
      </c>
      <c r="AK7" s="80">
        <v>1504</v>
      </c>
      <c r="AL7" s="80" t="s">
        <v>130</v>
      </c>
      <c r="AM7" s="80" t="s">
        <v>130</v>
      </c>
      <c r="AN7" s="80" t="s">
        <v>130</v>
      </c>
      <c r="AO7" s="80" t="s">
        <v>130</v>
      </c>
      <c r="AP7" s="80" t="s">
        <v>130</v>
      </c>
      <c r="AQ7" s="80">
        <v>2559</v>
      </c>
      <c r="AR7" s="80">
        <v>3950</v>
      </c>
      <c r="AS7" s="80">
        <v>3160</v>
      </c>
      <c r="AT7" s="80">
        <v>2811</v>
      </c>
      <c r="AU7" s="80">
        <v>1504</v>
      </c>
      <c r="AV7" s="80" t="s">
        <v>130</v>
      </c>
      <c r="AW7" s="80">
        <v>22418</v>
      </c>
      <c r="AX7" s="80">
        <v>22418</v>
      </c>
      <c r="AY7" s="83">
        <v>81.099999999999994</v>
      </c>
      <c r="AZ7" s="83">
        <v>113.6</v>
      </c>
      <c r="BA7" s="83">
        <v>85.4</v>
      </c>
      <c r="BB7" s="83">
        <v>100.3</v>
      </c>
      <c r="BC7" s="83">
        <v>146.19999999999999</v>
      </c>
      <c r="BD7" s="83">
        <v>118.8</v>
      </c>
      <c r="BE7" s="83">
        <v>88.8</v>
      </c>
      <c r="BF7" s="83">
        <v>121.3</v>
      </c>
      <c r="BG7" s="83">
        <v>123.2</v>
      </c>
      <c r="BH7" s="83">
        <v>134.69999999999999</v>
      </c>
      <c r="BI7" s="83">
        <v>100</v>
      </c>
      <c r="BJ7" s="83">
        <v>255.6</v>
      </c>
      <c r="BK7" s="83">
        <v>298.60000000000002</v>
      </c>
      <c r="BL7" s="83">
        <v>204.2</v>
      </c>
      <c r="BM7" s="83">
        <v>309.10000000000002</v>
      </c>
      <c r="BN7" s="83">
        <v>146.19999999999999</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19849.900000000001</v>
      </c>
      <c r="CG7" s="83">
        <v>14171.1</v>
      </c>
      <c r="CH7" s="83">
        <v>18859.8</v>
      </c>
      <c r="CI7" s="83">
        <v>18256.8</v>
      </c>
      <c r="CJ7" s="83">
        <v>11083.1</v>
      </c>
      <c r="CK7" s="83">
        <v>18815.8</v>
      </c>
      <c r="CL7" s="83">
        <v>22847.9</v>
      </c>
      <c r="CM7" s="83">
        <v>19199</v>
      </c>
      <c r="CN7" s="83">
        <v>19830.400000000001</v>
      </c>
      <c r="CO7" s="83">
        <v>19066.3</v>
      </c>
      <c r="CP7" s="80">
        <v>25083</v>
      </c>
      <c r="CQ7" s="80">
        <v>42294</v>
      </c>
      <c r="CR7" s="80">
        <v>25960</v>
      </c>
      <c r="CS7" s="80">
        <v>34805</v>
      </c>
      <c r="CT7" s="80">
        <v>7704</v>
      </c>
      <c r="CU7" s="80">
        <v>37685</v>
      </c>
      <c r="CV7" s="80">
        <v>2390</v>
      </c>
      <c r="CW7" s="80">
        <v>32739</v>
      </c>
      <c r="CX7" s="80">
        <v>34140</v>
      </c>
      <c r="CY7" s="80">
        <v>33434</v>
      </c>
      <c r="CZ7" s="80">
        <v>1200</v>
      </c>
      <c r="DA7" s="83">
        <v>24.3</v>
      </c>
      <c r="DB7" s="83">
        <v>37.6</v>
      </c>
      <c r="DC7" s="83">
        <v>30.1</v>
      </c>
      <c r="DD7" s="83">
        <v>26.7</v>
      </c>
      <c r="DE7" s="83">
        <v>14.3</v>
      </c>
      <c r="DF7" s="83">
        <v>32.4</v>
      </c>
      <c r="DG7" s="83">
        <v>36.4</v>
      </c>
      <c r="DH7" s="83">
        <v>31.6</v>
      </c>
      <c r="DI7" s="83">
        <v>31.6</v>
      </c>
      <c r="DJ7" s="83">
        <v>30.1</v>
      </c>
      <c r="DK7" s="83">
        <v>22.8</v>
      </c>
      <c r="DL7" s="83">
        <v>39.1</v>
      </c>
      <c r="DM7" s="83">
        <v>36.200000000000003</v>
      </c>
      <c r="DN7" s="83">
        <v>16.7</v>
      </c>
      <c r="DO7" s="83">
        <v>14</v>
      </c>
      <c r="DP7" s="83">
        <v>10.1</v>
      </c>
      <c r="DQ7" s="83">
        <v>8.3000000000000007</v>
      </c>
      <c r="DR7" s="83">
        <v>7.1</v>
      </c>
      <c r="DS7" s="83">
        <v>7.3</v>
      </c>
      <c r="DT7" s="83">
        <v>5.4</v>
      </c>
      <c r="DU7" s="83">
        <v>246.1</v>
      </c>
      <c r="DV7" s="83">
        <v>107.1</v>
      </c>
      <c r="DW7" s="83">
        <v>67.400000000000006</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1200</v>
      </c>
      <c r="IX7" s="83">
        <v>24.3</v>
      </c>
      <c r="IY7" s="83">
        <v>37.6</v>
      </c>
      <c r="IZ7" s="83">
        <v>30.1</v>
      </c>
      <c r="JA7" s="83">
        <v>26.7</v>
      </c>
      <c r="JB7" s="83">
        <v>14.3</v>
      </c>
      <c r="JC7" s="83">
        <v>13.7</v>
      </c>
      <c r="JD7" s="83">
        <v>16.5</v>
      </c>
      <c r="JE7" s="83">
        <v>15</v>
      </c>
      <c r="JF7" s="83">
        <v>12.8</v>
      </c>
      <c r="JG7" s="83">
        <v>11.1</v>
      </c>
      <c r="JH7" s="83">
        <v>22.8</v>
      </c>
      <c r="JI7" s="83">
        <v>39.1</v>
      </c>
      <c r="JJ7" s="83">
        <v>36.200000000000003</v>
      </c>
      <c r="JK7" s="83">
        <v>16.7</v>
      </c>
      <c r="JL7" s="83">
        <v>14</v>
      </c>
      <c r="JM7" s="83">
        <v>40</v>
      </c>
      <c r="JN7" s="83">
        <v>39.700000000000003</v>
      </c>
      <c r="JO7" s="83">
        <v>37.5</v>
      </c>
      <c r="JP7" s="83">
        <v>37.299999999999997</v>
      </c>
      <c r="JQ7" s="83">
        <v>26</v>
      </c>
      <c r="JR7" s="83">
        <v>246.1</v>
      </c>
      <c r="JS7" s="83">
        <v>107.1</v>
      </c>
      <c r="JT7" s="83">
        <v>67.400000000000006</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（最大出力合計1,200kW）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（最大出力合計1,200kW）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81.099999999999994</v>
      </c>
      <c r="AZ11" s="95">
        <f>AZ7</f>
        <v>113.6</v>
      </c>
      <c r="BA11" s="95">
        <f>BA7</f>
        <v>85.4</v>
      </c>
      <c r="BB11" s="95">
        <f>BB7</f>
        <v>100.3</v>
      </c>
      <c r="BC11" s="95">
        <f>BC7</f>
        <v>146.19999999999999</v>
      </c>
      <c r="BD11" s="84"/>
      <c r="BE11" s="84"/>
      <c r="BF11" s="84"/>
      <c r="BG11" s="84"/>
      <c r="BH11" s="84"/>
      <c r="BI11" s="94" t="s">
        <v>143</v>
      </c>
      <c r="BJ11" s="95">
        <f>BJ7</f>
        <v>255.6</v>
      </c>
      <c r="BK11" s="95">
        <f>BK7</f>
        <v>298.60000000000002</v>
      </c>
      <c r="BL11" s="95">
        <f>BL7</f>
        <v>204.2</v>
      </c>
      <c r="BM11" s="95">
        <f>BM7</f>
        <v>309.10000000000002</v>
      </c>
      <c r="BN11" s="95">
        <f>BN7</f>
        <v>146.19999999999999</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143</v>
      </c>
      <c r="CF11" s="95">
        <f>CF7</f>
        <v>19849.900000000001</v>
      </c>
      <c r="CG11" s="95">
        <f>CG7</f>
        <v>14171.1</v>
      </c>
      <c r="CH11" s="95">
        <f>CH7</f>
        <v>18859.8</v>
      </c>
      <c r="CI11" s="95">
        <f>CI7</f>
        <v>18256.8</v>
      </c>
      <c r="CJ11" s="95">
        <f>CJ7</f>
        <v>11083.1</v>
      </c>
      <c r="CK11" s="84"/>
      <c r="CL11" s="84"/>
      <c r="CM11" s="84"/>
      <c r="CN11" s="84"/>
      <c r="CO11" s="94" t="s">
        <v>143</v>
      </c>
      <c r="CP11" s="96">
        <f>CP7</f>
        <v>25083</v>
      </c>
      <c r="CQ11" s="96">
        <f>CQ7</f>
        <v>42294</v>
      </c>
      <c r="CR11" s="96">
        <f>CR7</f>
        <v>25960</v>
      </c>
      <c r="CS11" s="96">
        <f>CS7</f>
        <v>34805</v>
      </c>
      <c r="CT11" s="96">
        <f>CT7</f>
        <v>7704</v>
      </c>
      <c r="CU11" s="84"/>
      <c r="CV11" s="84"/>
      <c r="CW11" s="84"/>
      <c r="CX11" s="84"/>
      <c r="CY11" s="84"/>
      <c r="CZ11" s="94" t="s">
        <v>143</v>
      </c>
      <c r="DA11" s="95">
        <f>DA7</f>
        <v>24.3</v>
      </c>
      <c r="DB11" s="95">
        <f>DB7</f>
        <v>37.6</v>
      </c>
      <c r="DC11" s="95">
        <f>DC7</f>
        <v>30.1</v>
      </c>
      <c r="DD11" s="95">
        <f>DD7</f>
        <v>26.7</v>
      </c>
      <c r="DE11" s="95">
        <f>DE7</f>
        <v>14.3</v>
      </c>
      <c r="DF11" s="84"/>
      <c r="DG11" s="84"/>
      <c r="DH11" s="84"/>
      <c r="DI11" s="84"/>
      <c r="DJ11" s="94" t="s">
        <v>144</v>
      </c>
      <c r="DK11" s="95">
        <f>DK7</f>
        <v>22.8</v>
      </c>
      <c r="DL11" s="95">
        <f>DL7</f>
        <v>39.1</v>
      </c>
      <c r="DM11" s="95">
        <f>DM7</f>
        <v>36.200000000000003</v>
      </c>
      <c r="DN11" s="95">
        <f>DN7</f>
        <v>16.7</v>
      </c>
      <c r="DO11" s="95">
        <f>DO7</f>
        <v>14</v>
      </c>
      <c r="DP11" s="84"/>
      <c r="DQ11" s="84"/>
      <c r="DR11" s="84"/>
      <c r="DS11" s="84"/>
      <c r="DT11" s="94" t="s">
        <v>145</v>
      </c>
      <c r="DU11" s="95">
        <f>DU7</f>
        <v>246.1</v>
      </c>
      <c r="DV11" s="95">
        <f>DV7</f>
        <v>107.1</v>
      </c>
      <c r="DW11" s="95">
        <f>DW7</f>
        <v>67.400000000000006</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148</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149</v>
      </c>
      <c r="IX11" s="95">
        <f>IX7</f>
        <v>24.3</v>
      </c>
      <c r="IY11" s="95">
        <f>IY7</f>
        <v>37.6</v>
      </c>
      <c r="IZ11" s="95">
        <f>IZ7</f>
        <v>30.1</v>
      </c>
      <c r="JA11" s="95">
        <f>JA7</f>
        <v>26.7</v>
      </c>
      <c r="JB11" s="95">
        <f>JB7</f>
        <v>14.3</v>
      </c>
      <c r="JC11" s="84"/>
      <c r="JD11" s="84"/>
      <c r="JE11" s="84"/>
      <c r="JF11" s="84"/>
      <c r="JG11" s="94" t="s">
        <v>143</v>
      </c>
      <c r="JH11" s="95">
        <f>JH7</f>
        <v>22.8</v>
      </c>
      <c r="JI11" s="95">
        <f>JI7</f>
        <v>39.1</v>
      </c>
      <c r="JJ11" s="95">
        <f>JJ7</f>
        <v>36.200000000000003</v>
      </c>
      <c r="JK11" s="95">
        <f>JK7</f>
        <v>16.7</v>
      </c>
      <c r="JL11" s="95">
        <f>JL7</f>
        <v>14</v>
      </c>
      <c r="JM11" s="84"/>
      <c r="JN11" s="84"/>
      <c r="JO11" s="84"/>
      <c r="JP11" s="84"/>
      <c r="JQ11" s="94" t="s">
        <v>143</v>
      </c>
      <c r="JR11" s="95">
        <f>JR7</f>
        <v>246.1</v>
      </c>
      <c r="JS11" s="95">
        <f>JS7</f>
        <v>107.1</v>
      </c>
      <c r="JT11" s="95">
        <f>JT7</f>
        <v>67.400000000000006</v>
      </c>
      <c r="JU11" s="95">
        <f>JU7</f>
        <v>0</v>
      </c>
      <c r="JV11" s="95">
        <f>JV7</f>
        <v>0</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f>BD7</f>
        <v>118.8</v>
      </c>
      <c r="AZ12" s="95">
        <f>BE7</f>
        <v>88.8</v>
      </c>
      <c r="BA12" s="95">
        <f>BF7</f>
        <v>121.3</v>
      </c>
      <c r="BB12" s="95">
        <f>BG7</f>
        <v>123.2</v>
      </c>
      <c r="BC12" s="95">
        <f>BH7</f>
        <v>134.69999999999999</v>
      </c>
      <c r="BD12" s="84"/>
      <c r="BE12" s="84"/>
      <c r="BF12" s="84"/>
      <c r="BG12" s="84"/>
      <c r="BH12" s="84"/>
      <c r="BI12" s="94" t="s">
        <v>150</v>
      </c>
      <c r="BJ12" s="95">
        <f>BO7</f>
        <v>255.4</v>
      </c>
      <c r="BK12" s="95">
        <f>BP7</f>
        <v>269.8</v>
      </c>
      <c r="BL12" s="95">
        <f>BQ7</f>
        <v>247.9</v>
      </c>
      <c r="BM12" s="95">
        <f>BR7</f>
        <v>240.1</v>
      </c>
      <c r="BN12" s="95">
        <f>BS7</f>
        <v>255.5</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150</v>
      </c>
      <c r="CF12" s="95">
        <f>CK7</f>
        <v>18815.8</v>
      </c>
      <c r="CG12" s="95">
        <f>CL7</f>
        <v>22847.9</v>
      </c>
      <c r="CH12" s="95">
        <f>CM7</f>
        <v>19199</v>
      </c>
      <c r="CI12" s="95">
        <f>CN7</f>
        <v>19830.400000000001</v>
      </c>
      <c r="CJ12" s="95">
        <f>CO7</f>
        <v>19066.3</v>
      </c>
      <c r="CK12" s="84"/>
      <c r="CL12" s="84"/>
      <c r="CM12" s="84"/>
      <c r="CN12" s="84"/>
      <c r="CO12" s="94" t="s">
        <v>150</v>
      </c>
      <c r="CP12" s="96">
        <f>CU7</f>
        <v>37685</v>
      </c>
      <c r="CQ12" s="96">
        <f>CV7</f>
        <v>2390</v>
      </c>
      <c r="CR12" s="96">
        <f>CW7</f>
        <v>32739</v>
      </c>
      <c r="CS12" s="96">
        <f>CX7</f>
        <v>34140</v>
      </c>
      <c r="CT12" s="96">
        <f>CY7</f>
        <v>33434</v>
      </c>
      <c r="CU12" s="84"/>
      <c r="CV12" s="84"/>
      <c r="CW12" s="84"/>
      <c r="CX12" s="84"/>
      <c r="CY12" s="84"/>
      <c r="CZ12" s="94" t="s">
        <v>150</v>
      </c>
      <c r="DA12" s="95">
        <f>DF7</f>
        <v>32.4</v>
      </c>
      <c r="DB12" s="95">
        <f>DG7</f>
        <v>36.4</v>
      </c>
      <c r="DC12" s="95">
        <f>DH7</f>
        <v>31.6</v>
      </c>
      <c r="DD12" s="95">
        <f>DI7</f>
        <v>31.6</v>
      </c>
      <c r="DE12" s="95">
        <f>DJ7</f>
        <v>30.1</v>
      </c>
      <c r="DF12" s="84"/>
      <c r="DG12" s="84"/>
      <c r="DH12" s="84"/>
      <c r="DI12" s="84"/>
      <c r="DJ12" s="94" t="s">
        <v>150</v>
      </c>
      <c r="DK12" s="95">
        <f>DP7</f>
        <v>10.1</v>
      </c>
      <c r="DL12" s="95">
        <f>DQ7</f>
        <v>8.3000000000000007</v>
      </c>
      <c r="DM12" s="95">
        <f>DR7</f>
        <v>7.1</v>
      </c>
      <c r="DN12" s="95">
        <f>DS7</f>
        <v>7.3</v>
      </c>
      <c r="DO12" s="95">
        <f>DT7</f>
        <v>5.4</v>
      </c>
      <c r="DP12" s="84"/>
      <c r="DQ12" s="84"/>
      <c r="DR12" s="84"/>
      <c r="DS12" s="84"/>
      <c r="DT12" s="94" t="s">
        <v>150</v>
      </c>
      <c r="DU12" s="95">
        <f>DZ7</f>
        <v>106.3</v>
      </c>
      <c r="DV12" s="95">
        <f>EA7</f>
        <v>110.5</v>
      </c>
      <c r="DW12" s="95">
        <f>EB7</f>
        <v>156.5</v>
      </c>
      <c r="DX12" s="95">
        <f>EC7</f>
        <v>157.6</v>
      </c>
      <c r="DY12" s="95">
        <f>ED7</f>
        <v>173.7</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150</v>
      </c>
      <c r="EO12" s="95">
        <f>ET7</f>
        <v>71</v>
      </c>
      <c r="EP12" s="95">
        <f>EU7</f>
        <v>74.2</v>
      </c>
      <c r="EQ12" s="95">
        <f>EV7</f>
        <v>86.8</v>
      </c>
      <c r="ER12" s="95">
        <f>EW7</f>
        <v>82.8</v>
      </c>
      <c r="ES12" s="95">
        <f>EX7</f>
        <v>82.6</v>
      </c>
      <c r="ET12" s="84"/>
      <c r="EU12" s="84"/>
      <c r="EV12" s="84"/>
      <c r="EW12" s="84"/>
      <c r="EX12" s="84"/>
      <c r="EY12" s="94" t="s">
        <v>150</v>
      </c>
      <c r="EZ12" s="95" t="str">
        <f>IF($EZ$8,FE7,"-")</f>
        <v>-</v>
      </c>
      <c r="FA12" s="95" t="str">
        <f>IF($EZ$8,FF7,"-")</f>
        <v>-</v>
      </c>
      <c r="FB12" s="95" t="str">
        <f>IF($EZ$8,FG7,"-")</f>
        <v>-</v>
      </c>
      <c r="FC12" s="95" t="str">
        <f>IF($EZ$8,FH7,"-")</f>
        <v>-</v>
      </c>
      <c r="FD12" s="95" t="str">
        <f>IF($EZ$8,FI7,"-")</f>
        <v>-</v>
      </c>
      <c r="FE12" s="84"/>
      <c r="FF12" s="84"/>
      <c r="FG12" s="84"/>
      <c r="FH12" s="84"/>
      <c r="FI12" s="94" t="s">
        <v>150</v>
      </c>
      <c r="FJ12" s="95" t="str">
        <f>IF($FJ$8,FO7,"-")</f>
        <v>-</v>
      </c>
      <c r="FK12" s="95" t="str">
        <f>IF($FJ$8,FP7,"-")</f>
        <v>-</v>
      </c>
      <c r="FL12" s="95" t="str">
        <f>IF($FJ$8,FQ7,"-")</f>
        <v>-</v>
      </c>
      <c r="FM12" s="95" t="str">
        <f>IF($FJ$8,FR7,"-")</f>
        <v>-</v>
      </c>
      <c r="FN12" s="95" t="str">
        <f>IF($FJ$8,FS7,"-")</f>
        <v>-</v>
      </c>
      <c r="FO12" s="84"/>
      <c r="FP12" s="84"/>
      <c r="FQ12" s="84"/>
      <c r="FR12" s="84"/>
      <c r="FS12" s="94" t="s">
        <v>150</v>
      </c>
      <c r="FT12" s="95" t="str">
        <f>IF($FT$8,FY7,"-")</f>
        <v>-</v>
      </c>
      <c r="FU12" s="95" t="str">
        <f>IF($FT$8,FZ7,"-")</f>
        <v>-</v>
      </c>
      <c r="FV12" s="95" t="str">
        <f>IF($FT$8,GA7,"-")</f>
        <v>-</v>
      </c>
      <c r="FW12" s="95" t="str">
        <f>IF($FT$8,GB7,"-")</f>
        <v>-</v>
      </c>
      <c r="FX12" s="95" t="str">
        <f>IF($FT$8,GC7,"-")</f>
        <v>-</v>
      </c>
      <c r="FY12" s="84"/>
      <c r="FZ12" s="84"/>
      <c r="GA12" s="84"/>
      <c r="GB12" s="84"/>
      <c r="GC12" s="94" t="s">
        <v>150</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t="str">
        <f>IF($GN$8,GV7,"-")</f>
        <v>-</v>
      </c>
      <c r="GR12" s="95" t="str">
        <f>IF($GN$8,GW7,"-")</f>
        <v>-</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f>IF($IX$8,JC7,"-")</f>
        <v>13.7</v>
      </c>
      <c r="IY12" s="95">
        <f>IF($IX$8,JD7,"-")</f>
        <v>16.5</v>
      </c>
      <c r="IZ12" s="95">
        <f>IF($IX$8,JE7,"-")</f>
        <v>15</v>
      </c>
      <c r="JA12" s="95">
        <f>IF($IX$8,JF7,"-")</f>
        <v>12.8</v>
      </c>
      <c r="JB12" s="95">
        <f>IF($IX$8,JG7,"-")</f>
        <v>11.1</v>
      </c>
      <c r="JC12" s="84"/>
      <c r="JD12" s="84"/>
      <c r="JE12" s="84"/>
      <c r="JF12" s="84"/>
      <c r="JG12" s="94" t="s">
        <v>150</v>
      </c>
      <c r="JH12" s="95">
        <f>IF($JH$8,JM7,"-")</f>
        <v>40</v>
      </c>
      <c r="JI12" s="95">
        <f>IF($JH$8,JN7,"-")</f>
        <v>39.700000000000003</v>
      </c>
      <c r="JJ12" s="95">
        <f>IF($JH$8,JO7,"-")</f>
        <v>37.5</v>
      </c>
      <c r="JK12" s="95">
        <f>IF($JH$8,JP7,"-")</f>
        <v>37.299999999999997</v>
      </c>
      <c r="JL12" s="95">
        <f>IF($JH$8,JQ7,"-")</f>
        <v>26</v>
      </c>
      <c r="JM12" s="84"/>
      <c r="JN12" s="84"/>
      <c r="JO12" s="84"/>
      <c r="JP12" s="84"/>
      <c r="JQ12" s="94" t="s">
        <v>150</v>
      </c>
      <c r="JR12" s="95">
        <f>IF($JR$8,JW7,"-")</f>
        <v>102.9</v>
      </c>
      <c r="JS12" s="95">
        <f>IF($JR$8,JX7,"-")</f>
        <v>51.8</v>
      </c>
      <c r="JT12" s="95">
        <f>IF($JR$8,JY7,"-")</f>
        <v>34.200000000000003</v>
      </c>
      <c r="JU12" s="95">
        <f>IF($JR$8,JZ7,"-")</f>
        <v>85.9</v>
      </c>
      <c r="JV12" s="95">
        <f>IF($JR$8,KA7,"-")</f>
        <v>409.1</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150</v>
      </c>
      <c r="KL12" s="95">
        <f>IF($KL$8,KQ7,"-")</f>
        <v>96</v>
      </c>
      <c r="KM12" s="95">
        <f>IF($KL$8,KR7,"-")</f>
        <v>97.5</v>
      </c>
      <c r="KN12" s="95">
        <f>IF($KL$8,KS7,"-")</f>
        <v>96.6</v>
      </c>
      <c r="KO12" s="95">
        <f>IF($KL$8,KT7,"-")</f>
        <v>84</v>
      </c>
      <c r="KP12" s="95">
        <f>IF($KL$8,KU7,"-")</f>
        <v>95.9</v>
      </c>
      <c r="KQ12" s="84"/>
      <c r="KR12" s="84"/>
      <c r="KS12" s="84"/>
      <c r="KT12" s="84"/>
      <c r="KU12" s="84"/>
      <c r="KV12" s="94" t="s">
        <v>150</v>
      </c>
      <c r="KW12" s="95" t="str">
        <f>IF($KW$8,LB7,"-")</f>
        <v>-</v>
      </c>
      <c r="KX12" s="95" t="str">
        <f>IF($KW$8,LC7,"-")</f>
        <v>-</v>
      </c>
      <c r="KY12" s="95" t="str">
        <f>IF($KW$8,LD7,"-")</f>
        <v>-</v>
      </c>
      <c r="KZ12" s="95" t="str">
        <f>IF($KW$8,LE7,"-")</f>
        <v>-</v>
      </c>
      <c r="LA12" s="95" t="str">
        <f>IF($KW$8,LF7,"-")</f>
        <v>-</v>
      </c>
      <c r="LB12" s="84"/>
      <c r="LC12" s="84"/>
      <c r="LD12" s="84"/>
      <c r="LE12" s="84"/>
      <c r="LF12" s="94" t="s">
        <v>150</v>
      </c>
      <c r="LG12" s="95" t="str">
        <f>IF($LG$8,LL7,"-")</f>
        <v>-</v>
      </c>
      <c r="LH12" s="95" t="str">
        <f>IF($LG$8,LM7,"-")</f>
        <v>-</v>
      </c>
      <c r="LI12" s="95" t="str">
        <f>IF($LG$8,LN7,"-")</f>
        <v>-</v>
      </c>
      <c r="LJ12" s="95" t="str">
        <f>IF($LG$8,LO7,"-")</f>
        <v>-</v>
      </c>
      <c r="LK12" s="95" t="str">
        <f>IF($LG$8,LP7,"-")</f>
        <v>-</v>
      </c>
      <c r="LL12" s="84"/>
      <c r="LM12" s="84"/>
      <c r="LN12" s="84"/>
      <c r="LO12" s="84"/>
      <c r="LP12" s="94" t="s">
        <v>150</v>
      </c>
      <c r="LQ12" s="95" t="str">
        <f>IF($LQ$8,LV7,"-")</f>
        <v>-</v>
      </c>
      <c r="LR12" s="95" t="str">
        <f>IF($LQ$8,LW7,"-")</f>
        <v>-</v>
      </c>
      <c r="LS12" s="95" t="str">
        <f>IF($LQ$8,LX7,"-")</f>
        <v>-</v>
      </c>
      <c r="LT12" s="95" t="str">
        <f>IF($LQ$8,LY7,"-")</f>
        <v>-</v>
      </c>
      <c r="LU12" s="95" t="str">
        <f>IF($LQ$8,LZ7,"-")</f>
        <v>-</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81.099999999999994</v>
      </c>
      <c r="AZ17" s="106">
        <f t="shared" ref="AZ17:BC17" si="9">IF(AZ7="-",NA(),AZ7)</f>
        <v>113.6</v>
      </c>
      <c r="BA17" s="106">
        <f t="shared" si="9"/>
        <v>85.4</v>
      </c>
      <c r="BB17" s="106">
        <f t="shared" si="9"/>
        <v>100.3</v>
      </c>
      <c r="BC17" s="106">
        <f t="shared" si="9"/>
        <v>146.19999999999999</v>
      </c>
      <c r="BD17" s="100"/>
      <c r="BE17" s="100"/>
      <c r="BF17" s="100"/>
      <c r="BG17" s="100"/>
      <c r="BH17" s="100"/>
      <c r="BI17" s="105" t="s">
        <v>164</v>
      </c>
      <c r="BJ17" s="106">
        <f>IF(BJ7="-",NA(),BJ7)</f>
        <v>255.6</v>
      </c>
      <c r="BK17" s="106">
        <f t="shared" ref="BK17:BN17" si="10">IF(BK7="-",NA(),BK7)</f>
        <v>298.60000000000002</v>
      </c>
      <c r="BL17" s="106">
        <f t="shared" si="10"/>
        <v>204.2</v>
      </c>
      <c r="BM17" s="106">
        <f t="shared" si="10"/>
        <v>309.10000000000002</v>
      </c>
      <c r="BN17" s="106">
        <f t="shared" si="10"/>
        <v>146.19999999999999</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19849.900000000001</v>
      </c>
      <c r="CG17" s="106">
        <f t="shared" ref="CG17:CJ17" si="12">IF(CG7="-",NA(),CG7)</f>
        <v>14171.1</v>
      </c>
      <c r="CH17" s="106">
        <f t="shared" si="12"/>
        <v>18859.8</v>
      </c>
      <c r="CI17" s="106">
        <f t="shared" si="12"/>
        <v>18256.8</v>
      </c>
      <c r="CJ17" s="106">
        <f t="shared" si="12"/>
        <v>11083.1</v>
      </c>
      <c r="CK17" s="100"/>
      <c r="CL17" s="100"/>
      <c r="CM17" s="100"/>
      <c r="CN17" s="100"/>
      <c r="CO17" s="105" t="s">
        <v>164</v>
      </c>
      <c r="CP17" s="107">
        <f>IF(CP7="-",NA(),CP7)</f>
        <v>25083</v>
      </c>
      <c r="CQ17" s="107">
        <f t="shared" ref="CQ17:CT17" si="13">IF(CQ7="-",NA(),CQ7)</f>
        <v>42294</v>
      </c>
      <c r="CR17" s="107">
        <f t="shared" si="13"/>
        <v>25960</v>
      </c>
      <c r="CS17" s="107">
        <f t="shared" si="13"/>
        <v>34805</v>
      </c>
      <c r="CT17" s="107">
        <f t="shared" si="13"/>
        <v>7704</v>
      </c>
      <c r="CU17" s="100"/>
      <c r="CV17" s="100"/>
      <c r="CW17" s="100"/>
      <c r="CX17" s="100"/>
      <c r="CY17" s="100"/>
      <c r="CZ17" s="105" t="s">
        <v>164</v>
      </c>
      <c r="DA17" s="106">
        <f>IF(DA7="-",NA(),DA7)</f>
        <v>24.3</v>
      </c>
      <c r="DB17" s="106">
        <f t="shared" ref="DB17:DE17" si="14">IF(DB7="-",NA(),DB7)</f>
        <v>37.6</v>
      </c>
      <c r="DC17" s="106">
        <f t="shared" si="14"/>
        <v>30.1</v>
      </c>
      <c r="DD17" s="106">
        <f t="shared" si="14"/>
        <v>26.7</v>
      </c>
      <c r="DE17" s="106">
        <f t="shared" si="14"/>
        <v>14.3</v>
      </c>
      <c r="DF17" s="100"/>
      <c r="DG17" s="100"/>
      <c r="DH17" s="100"/>
      <c r="DI17" s="100"/>
      <c r="DJ17" s="105" t="s">
        <v>164</v>
      </c>
      <c r="DK17" s="106">
        <f>IF(DK7="-",NA(),DK7)</f>
        <v>22.8</v>
      </c>
      <c r="DL17" s="106">
        <f t="shared" ref="DL17:DO17" si="15">IF(DL7="-",NA(),DL7)</f>
        <v>39.1</v>
      </c>
      <c r="DM17" s="106">
        <f t="shared" si="15"/>
        <v>36.200000000000003</v>
      </c>
      <c r="DN17" s="106">
        <f t="shared" si="15"/>
        <v>16.7</v>
      </c>
      <c r="DO17" s="106">
        <f t="shared" si="15"/>
        <v>14</v>
      </c>
      <c r="DP17" s="100"/>
      <c r="DQ17" s="100"/>
      <c r="DR17" s="100"/>
      <c r="DS17" s="100"/>
      <c r="DT17" s="105" t="s">
        <v>164</v>
      </c>
      <c r="DU17" s="106">
        <f>IF(DU7="-",NA(),DU7)</f>
        <v>246.1</v>
      </c>
      <c r="DV17" s="106">
        <f t="shared" ref="DV17:DY17" si="16">IF(DV7="-",NA(),DV7)</f>
        <v>107.1</v>
      </c>
      <c r="DW17" s="106">
        <f t="shared" si="16"/>
        <v>67.400000000000006</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f>IF(IX7="-",NA(),IX7)</f>
        <v>24.3</v>
      </c>
      <c r="IY17" s="106">
        <f t="shared" ref="IY17:JB17" si="29">IF(IY7="-",NA(),IY7)</f>
        <v>37.6</v>
      </c>
      <c r="IZ17" s="106">
        <f t="shared" si="29"/>
        <v>30.1</v>
      </c>
      <c r="JA17" s="106">
        <f t="shared" si="29"/>
        <v>26.7</v>
      </c>
      <c r="JB17" s="106">
        <f t="shared" si="29"/>
        <v>14.3</v>
      </c>
      <c r="JC17" s="100"/>
      <c r="JD17" s="100"/>
      <c r="JE17" s="100"/>
      <c r="JF17" s="100"/>
      <c r="JG17" s="105" t="s">
        <v>164</v>
      </c>
      <c r="JH17" s="106">
        <f>IF(JH7="-",NA(),JH7)</f>
        <v>22.8</v>
      </c>
      <c r="JI17" s="106">
        <f t="shared" ref="JI17:JL17" si="30">IF(JI7="-",NA(),JI7)</f>
        <v>39.1</v>
      </c>
      <c r="JJ17" s="106">
        <f t="shared" si="30"/>
        <v>36.200000000000003</v>
      </c>
      <c r="JK17" s="106">
        <f t="shared" si="30"/>
        <v>16.7</v>
      </c>
      <c r="JL17" s="106">
        <f t="shared" si="30"/>
        <v>14</v>
      </c>
      <c r="JM17" s="100"/>
      <c r="JN17" s="100"/>
      <c r="JO17" s="100"/>
      <c r="JP17" s="100"/>
      <c r="JQ17" s="105" t="s">
        <v>164</v>
      </c>
      <c r="JR17" s="106">
        <f>IF(JR7="-",NA(),JR7)</f>
        <v>246.1</v>
      </c>
      <c r="JS17" s="106">
        <f t="shared" ref="JS17:JV17" si="31">IF(JS7="-",NA(),JS7)</f>
        <v>107.1</v>
      </c>
      <c r="JT17" s="106">
        <f t="shared" si="31"/>
        <v>67.400000000000006</v>
      </c>
      <c r="JU17" s="106">
        <f t="shared" si="31"/>
        <v>0</v>
      </c>
      <c r="JV17" s="106">
        <f t="shared" si="31"/>
        <v>0</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166</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166</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166</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166</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166</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166</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7" t="s">
        <v>171</v>
      </c>
      <c r="F22" s="198"/>
      <c r="G22" s="198"/>
      <c r="H22" s="198"/>
      <c r="I22" s="199"/>
    </row>
    <row r="23" spans="1:374" x14ac:dyDescent="0.15">
      <c r="A23" s="97">
        <f t="shared" si="7"/>
        <v>9</v>
      </c>
      <c r="B23" s="196" t="s">
        <v>172</v>
      </c>
      <c r="C23" s="196"/>
      <c r="D23" s="100"/>
      <c r="E23" s="200"/>
      <c r="F23" s="201"/>
      <c r="G23" s="201"/>
      <c r="H23" s="201"/>
      <c r="I23" s="202"/>
    </row>
    <row r="24" spans="1:374" x14ac:dyDescent="0.15">
      <c r="A24" s="97">
        <f t="shared" si="7"/>
        <v>10</v>
      </c>
      <c r="B24" s="196" t="s">
        <v>173</v>
      </c>
      <c r="C24" s="196"/>
      <c r="D24" s="100"/>
      <c r="E24" s="200"/>
      <c r="F24" s="201"/>
      <c r="G24" s="201"/>
      <c r="H24" s="201"/>
      <c r="I24" s="202"/>
    </row>
    <row r="25" spans="1:374" x14ac:dyDescent="0.15">
      <c r="A25" s="97">
        <f t="shared" si="7"/>
        <v>11</v>
      </c>
      <c r="B25" s="196" t="s">
        <v>174</v>
      </c>
      <c r="C25" s="196"/>
      <c r="D25" s="100"/>
      <c r="E25" s="200"/>
      <c r="F25" s="201"/>
      <c r="G25" s="201"/>
      <c r="H25" s="201"/>
      <c r="I25" s="202"/>
    </row>
    <row r="26" spans="1:374" x14ac:dyDescent="0.15">
      <c r="A26" s="97">
        <f t="shared" si="7"/>
        <v>12</v>
      </c>
      <c r="B26" s="196" t="s">
        <v>175</v>
      </c>
      <c r="C26" s="196"/>
      <c r="D26" s="100"/>
      <c r="E26" s="200"/>
      <c r="F26" s="201"/>
      <c r="G26" s="201"/>
      <c r="H26" s="201"/>
      <c r="I26" s="202"/>
    </row>
    <row r="27" spans="1:374" x14ac:dyDescent="0.15">
      <c r="A27" s="97">
        <f t="shared" si="7"/>
        <v>13</v>
      </c>
      <c r="B27" s="196" t="s">
        <v>176</v>
      </c>
      <c r="C27" s="196"/>
      <c r="D27" s="100"/>
      <c r="E27" s="200"/>
      <c r="F27" s="201"/>
      <c r="G27" s="201"/>
      <c r="H27" s="201"/>
      <c r="I27" s="202"/>
    </row>
    <row r="28" spans="1:374" x14ac:dyDescent="0.15">
      <c r="A28" s="97">
        <f t="shared" si="7"/>
        <v>14</v>
      </c>
      <c r="B28" s="196" t="s">
        <v>177</v>
      </c>
      <c r="C28" s="196"/>
      <c r="D28" s="100"/>
      <c r="E28" s="200"/>
      <c r="F28" s="201"/>
      <c r="G28" s="201"/>
      <c r="H28" s="201"/>
      <c r="I28" s="202"/>
    </row>
    <row r="29" spans="1:374" x14ac:dyDescent="0.15">
      <c r="A29" s="97">
        <f t="shared" si="7"/>
        <v>15</v>
      </c>
      <c r="B29" s="196" t="s">
        <v>178</v>
      </c>
      <c r="C29" s="196"/>
      <c r="D29" s="100"/>
      <c r="E29" s="200"/>
      <c r="F29" s="201"/>
      <c r="G29" s="201"/>
      <c r="H29" s="201"/>
      <c r="I29" s="202"/>
    </row>
    <row r="30" spans="1:374" x14ac:dyDescent="0.15">
      <c r="A30" s="97">
        <f t="shared" si="7"/>
        <v>16</v>
      </c>
      <c r="B30" s="196" t="s">
        <v>179</v>
      </c>
      <c r="C30" s="196"/>
      <c r="D30" s="100"/>
      <c r="E30" s="200"/>
      <c r="F30" s="201"/>
      <c r="G30" s="201"/>
      <c r="H30" s="201"/>
      <c r="I30" s="202"/>
    </row>
    <row r="31" spans="1:374" x14ac:dyDescent="0.15">
      <c r="A31" s="97">
        <f t="shared" si="7"/>
        <v>17</v>
      </c>
      <c r="B31" s="196" t="s">
        <v>180</v>
      </c>
      <c r="C31" s="196"/>
      <c r="D31" s="100"/>
      <c r="E31" s="200"/>
      <c r="F31" s="201"/>
      <c r="G31" s="201"/>
      <c r="H31" s="201"/>
      <c r="I31" s="202"/>
    </row>
    <row r="32" spans="1:374" x14ac:dyDescent="0.15">
      <c r="A32" s="97">
        <f t="shared" si="7"/>
        <v>18</v>
      </c>
      <c r="B32" s="196" t="s">
        <v>181</v>
      </c>
      <c r="C32" s="196"/>
      <c r="D32" s="100"/>
      <c r="E32" s="200"/>
      <c r="F32" s="201"/>
      <c r="G32" s="201"/>
      <c r="H32" s="201"/>
      <c r="I32" s="202"/>
    </row>
    <row r="33" spans="1:16" x14ac:dyDescent="0.15">
      <c r="A33" s="97">
        <f t="shared" si="7"/>
        <v>19</v>
      </c>
      <c r="B33" s="196" t="s">
        <v>182</v>
      </c>
      <c r="C33" s="196"/>
      <c r="D33" s="100"/>
      <c r="E33" s="200"/>
      <c r="F33" s="201"/>
      <c r="G33" s="201"/>
      <c r="H33" s="201"/>
      <c r="I33" s="202"/>
    </row>
    <row r="34" spans="1:16" x14ac:dyDescent="0.15">
      <c r="A34" s="97">
        <f t="shared" si="7"/>
        <v>20</v>
      </c>
      <c r="B34" s="196" t="s">
        <v>183</v>
      </c>
      <c r="C34" s="196"/>
      <c r="D34" s="100"/>
      <c r="E34" s="200"/>
      <c r="F34" s="201"/>
      <c r="G34" s="201"/>
      <c r="H34" s="201"/>
      <c r="I34" s="202"/>
    </row>
    <row r="35" spans="1:16" ht="25.5" customHeight="1" x14ac:dyDescent="0.15">
      <c r="E35" s="203"/>
      <c r="F35" s="204"/>
      <c r="G35" s="204"/>
      <c r="H35" s="204"/>
      <c r="I35" s="205"/>
    </row>
    <row r="36" spans="1:16" x14ac:dyDescent="0.15">
      <c r="A36" t="s">
        <v>184</v>
      </c>
      <c r="B36" t="s">
        <v>185</v>
      </c>
    </row>
    <row r="37" spans="1:16" x14ac:dyDescent="0.15">
      <c r="A37" t="s">
        <v>186</v>
      </c>
      <c r="B37" t="s">
        <v>187</v>
      </c>
      <c r="L37" s="197" t="s">
        <v>171</v>
      </c>
      <c r="M37" s="198"/>
      <c r="N37" s="198"/>
      <c r="O37" s="198"/>
      <c r="P37" s="199"/>
    </row>
    <row r="38" spans="1:16" x14ac:dyDescent="0.15">
      <c r="A38" t="s">
        <v>188</v>
      </c>
      <c r="B38" t="s">
        <v>189</v>
      </c>
      <c r="L38" s="200"/>
      <c r="M38" s="201"/>
      <c r="N38" s="201"/>
      <c r="O38" s="201"/>
      <c r="P38" s="202"/>
    </row>
    <row r="39" spans="1:16" x14ac:dyDescent="0.15">
      <c r="A39" t="s">
        <v>190</v>
      </c>
      <c r="B39" t="s">
        <v>191</v>
      </c>
      <c r="L39" s="200"/>
      <c r="M39" s="201"/>
      <c r="N39" s="201"/>
      <c r="O39" s="201"/>
      <c r="P39" s="202"/>
    </row>
    <row r="40" spans="1:16" x14ac:dyDescent="0.15">
      <c r="A40" t="s">
        <v>192</v>
      </c>
      <c r="B40" t="s">
        <v>193</v>
      </c>
      <c r="L40" s="200"/>
      <c r="M40" s="201"/>
      <c r="N40" s="201"/>
      <c r="O40" s="201"/>
      <c r="P40" s="202"/>
    </row>
    <row r="41" spans="1:16" x14ac:dyDescent="0.15">
      <c r="A41" t="s">
        <v>194</v>
      </c>
      <c r="B41" t="s">
        <v>195</v>
      </c>
      <c r="L41" s="200"/>
      <c r="M41" s="201"/>
      <c r="N41" s="201"/>
      <c r="O41" s="201"/>
      <c r="P41" s="202"/>
    </row>
    <row r="42" spans="1:16" x14ac:dyDescent="0.15">
      <c r="A42" t="s">
        <v>196</v>
      </c>
      <c r="B42" t="s">
        <v>197</v>
      </c>
      <c r="L42" s="200"/>
      <c r="M42" s="201"/>
      <c r="N42" s="201"/>
      <c r="O42" s="201"/>
      <c r="P42" s="202"/>
    </row>
    <row r="43" spans="1:16" x14ac:dyDescent="0.15">
      <c r="A43" t="s">
        <v>198</v>
      </c>
      <c r="B43" t="s">
        <v>199</v>
      </c>
      <c r="L43" s="200"/>
      <c r="M43" s="201"/>
      <c r="N43" s="201"/>
      <c r="O43" s="201"/>
      <c r="P43" s="202"/>
    </row>
    <row r="44" spans="1:16" x14ac:dyDescent="0.15">
      <c r="A44" t="s">
        <v>200</v>
      </c>
      <c r="B44" t="s">
        <v>201</v>
      </c>
      <c r="L44" s="200"/>
      <c r="M44" s="201"/>
      <c r="N44" s="201"/>
      <c r="O44" s="201"/>
      <c r="P44" s="202"/>
    </row>
    <row r="45" spans="1:16" x14ac:dyDescent="0.15">
      <c r="A45" t="s">
        <v>202</v>
      </c>
      <c r="B45" t="s">
        <v>203</v>
      </c>
      <c r="L45" s="200"/>
      <c r="M45" s="201"/>
      <c r="N45" s="201"/>
      <c r="O45" s="201"/>
      <c r="P45" s="202"/>
    </row>
    <row r="46" spans="1:16" x14ac:dyDescent="0.15">
      <c r="A46" t="s">
        <v>204</v>
      </c>
      <c r="B46" t="s">
        <v>205</v>
      </c>
      <c r="L46" s="200"/>
      <c r="M46" s="201"/>
      <c r="N46" s="201"/>
      <c r="O46" s="201"/>
      <c r="P46" s="202"/>
    </row>
    <row r="47" spans="1:16" x14ac:dyDescent="0.15">
      <c r="A47" t="s">
        <v>206</v>
      </c>
      <c r="B47" t="s">
        <v>207</v>
      </c>
      <c r="L47" s="200"/>
      <c r="M47" s="201"/>
      <c r="N47" s="201"/>
      <c r="O47" s="201"/>
      <c r="P47" s="202"/>
    </row>
    <row r="48" spans="1:16" x14ac:dyDescent="0.15">
      <c r="A48" t="s">
        <v>208</v>
      </c>
      <c r="B48" t="s">
        <v>209</v>
      </c>
      <c r="L48" s="200"/>
      <c r="M48" s="201"/>
      <c r="N48" s="201"/>
      <c r="O48" s="201"/>
      <c r="P48" s="202"/>
    </row>
    <row r="49" spans="1:16" x14ac:dyDescent="0.15">
      <c r="A49" t="s">
        <v>210</v>
      </c>
      <c r="B49" t="s">
        <v>211</v>
      </c>
      <c r="L49" s="200"/>
      <c r="M49" s="201"/>
      <c r="N49" s="201"/>
      <c r="O49" s="201"/>
      <c r="P49" s="202"/>
    </row>
    <row r="50" spans="1:16" ht="26.25" customHeight="1" x14ac:dyDescent="0.15">
      <c r="A50" t="s">
        <v>212</v>
      </c>
      <c r="B50" t="s">
        <v>213</v>
      </c>
      <c r="L50" s="203"/>
      <c r="M50" s="204"/>
      <c r="N50" s="204"/>
      <c r="O50" s="204"/>
      <c r="P50" s="205"/>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公営企業課</cp:lastModifiedBy>
  <dcterms:created xsi:type="dcterms:W3CDTF">2020-12-15T03:35:57Z</dcterms:created>
  <dcterms:modified xsi:type="dcterms:W3CDTF">2020-12-15T03:43:14Z</dcterms:modified>
  <cp:category/>
</cp:coreProperties>
</file>