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eEqNbgBKQQmdNtb8md91uZPrHYlV9UTAUfM7LHQSLSXy81SoKsQpDLi85LndxMEfIw5Ok3pBKQ9Vb0tUTU9hw==" workbookSaltValue="i26zm85TZb1WJl12kXl0x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<sst xmlns="http://schemas.openxmlformats.org/spreadsheetml/2006/main" xmlns:r="http://schemas.openxmlformats.org/officeDocument/2006/relationships" count="116" uniqueCount="116">
  <si>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</si>
  <si>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北海道　せたな町</t>
  </si>
  <si>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</si>
  <si>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</si>
  <si>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</si>
  <si>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</si>
  <si>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</si>
  <si>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</si>
  <si>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</si>
  <si>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</si>
  <si>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</si>
  <si>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</si>
  <si>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</si>
  <si>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</si>
  <si>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</si>
  <si>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</si>
  <si>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</si>
  <si>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</si>
  <si>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</si>
  <si>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</si>
  <si>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</si>
  <si>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</si>
  <si>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t>　今後の経営については、料金収入等の恒常財源を確保するとともに、計画的、効率的な施設維持管理、改築更新を行い健全経営を図る。</t>
    <rPh sb="1" eb="3">
      <t>コンゴ</t>
    </rPh>
    <rPh sb="4" eb="6">
      <t>ケイエイ</t>
    </rPh>
    <rPh sb="12" eb="14">
      <t>リョウキン</t>
    </rPh>
    <rPh sb="14" eb="16">
      <t>シュウニュウ</t>
    </rPh>
    <rPh sb="16" eb="17">
      <t>トウ</t>
    </rPh>
    <rPh sb="18" eb="19">
      <t>ツネ</t>
    </rPh>
    <rPh sb="19" eb="20">
      <t>ツネ</t>
    </rPh>
    <rPh sb="20" eb="22">
      <t>ザイゲン</t>
    </rPh>
    <rPh sb="23" eb="25">
      <t>カクホ</t>
    </rPh>
    <rPh sb="32" eb="35">
      <t>ケイカクテキ</t>
    </rPh>
    <rPh sb="36" eb="39">
      <t>コウリツテキ</t>
    </rPh>
    <rPh sb="40" eb="42">
      <t>シセツ</t>
    </rPh>
    <rPh sb="42" eb="44">
      <t>イジ</t>
    </rPh>
    <rPh sb="44" eb="46">
      <t>カンリ</t>
    </rPh>
    <rPh sb="47" eb="49">
      <t>カイチク</t>
    </rPh>
    <rPh sb="49" eb="51">
      <t>コウシン</t>
    </rPh>
    <rPh sb="52" eb="53">
      <t>オコナ</t>
    </rPh>
    <rPh sb="54" eb="56">
      <t>ケンゼン</t>
    </rPh>
    <rPh sb="56" eb="58">
      <t>ケイエイ</t>
    </rPh>
    <rPh sb="59" eb="60">
      <t>ハカ</t>
    </rPh>
    <phoneticPr fontId="1"/>
  </si>
  <si>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</si>
  <si>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</si>
  <si>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</si>
  <si>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</si>
  <si>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</si>
  <si>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</si>
  <si>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</si>
  <si>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</si>
  <si>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</si>
  <si>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</si>
  <si>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</si>
  <si>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</si>
  <si>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</si>
  <si>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</si>
  <si>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</si>
  <si>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</si>
  <si>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</si>
  <si>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</si>
  <si>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</si>
  <si>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</si>
  <si>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</si>
  <si>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</si>
  <si>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</si>
  <si>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</si>
  <si>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</si>
  <si>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</si>
  <si>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</si>
  <si>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</si>
  <si>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</si>
  <si>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</si>
  <si>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</si>
  <si>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</si>
  <si>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</si>
  <si>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</si>
  <si>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</si>
  <si>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</si>
  <si>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</si>
  <si>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</si>
  <si>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</si>
  <si>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</si>
  <si>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</si>
  <si>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　平成８年２月以降順次供用開始し、適正な維持管理を行っている状況であるが、経年劣化等により施設の老朽化が進んでいることから、統廃合を含めた更新を進めている。</t>
    <rPh sb="1" eb="3">
      <t>ヘイセイ</t>
    </rPh>
    <rPh sb="4" eb="5">
      <t>ネン</t>
    </rPh>
    <rPh sb="6" eb="7">
      <t>ツキ</t>
    </rPh>
    <rPh sb="7" eb="9">
      <t>イコウ</t>
    </rPh>
    <rPh sb="9" eb="11">
      <t>ジュンジ</t>
    </rPh>
    <rPh sb="11" eb="13">
      <t>キョウヨウ</t>
    </rPh>
    <rPh sb="13" eb="15">
      <t>カイシ</t>
    </rPh>
    <rPh sb="17" eb="19">
      <t>テキセイ</t>
    </rPh>
    <rPh sb="20" eb="22">
      <t>イジ</t>
    </rPh>
    <rPh sb="22" eb="24">
      <t>カンリ</t>
    </rPh>
    <rPh sb="25" eb="26">
      <t>オコナ</t>
    </rPh>
    <rPh sb="30" eb="32">
      <t>ジョウキョウ</t>
    </rPh>
    <rPh sb="37" eb="39">
      <t>ケイネン</t>
    </rPh>
    <rPh sb="39" eb="41">
      <t>レッカ</t>
    </rPh>
    <rPh sb="41" eb="42">
      <t>トウ</t>
    </rPh>
    <rPh sb="45" eb="47">
      <t>シセツ</t>
    </rPh>
    <rPh sb="48" eb="51">
      <t>ロウキュウカ</t>
    </rPh>
    <rPh sb="52" eb="53">
      <t>スス</t>
    </rPh>
    <rPh sb="62" eb="65">
      <t>トウハイゴウ</t>
    </rPh>
    <rPh sb="66" eb="67">
      <t>フク</t>
    </rPh>
    <rPh sb="69" eb="71">
      <t>コウシン</t>
    </rPh>
    <rPh sb="72" eb="73">
      <t>スス</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</si>
  <si>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</si>
  <si>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</si>
  <si>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</si>
  <si>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</si>
  <si>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</si>
  <si>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</si>
  <si>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</si>
  <si>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</si>
  <si>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</si>
  <si>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</si>
  <si>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</si>
  <si>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</si>
  <si>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</si>
  <si>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</si>
  <si>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</si>
  <si>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</si>
  <si>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</si>
  <si>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</si>
  <si>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</si>
  <si>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</si>
  <si>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</si>
  <si>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</si>
  <si>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</si>
  <si>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</si>
  <si>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</si>
  <si>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</si>
  <si>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</si>
  <si>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</si>
  <si>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</si>
  <si>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</si>
  <si>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</si>
  <si>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</si>
  <si>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</si>
  <si>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</si>
  <si>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</si>
  <si>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</si>
  <si>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</si>
  <si>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</si>
  <si>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</si>
  <si>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</si>
  <si>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</si>
  <si>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</si>
  <si>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</si>
  <si>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</si>
  <si>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</si>
  <si>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</si>
  <si>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</si>
  <si>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</si>
  <si>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</si>
  <si>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</si>
  <si>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経営の健全化については、施設維持管理費削減等の取り組みにより一定の収益的収支比率を保っているが、今後は使用料金の見直し等により、さらに経費の回収率を高めていく必要があると考える。</t>
    <rPh sb="1" eb="3">
      <t>ケイエイ</t>
    </rPh>
    <rPh sb="4" eb="7">
      <t>ケンゼンカ</t>
    </rPh>
    <rPh sb="13" eb="15">
      <t>シセツ</t>
    </rPh>
    <rPh sb="15" eb="17">
      <t>イジ</t>
    </rPh>
    <rPh sb="17" eb="20">
      <t>カンリヒ</t>
    </rPh>
    <rPh sb="20" eb="22">
      <t>サクゲン</t>
    </rPh>
    <rPh sb="22" eb="23">
      <t>トウ</t>
    </rPh>
    <rPh sb="24" eb="25">
      <t>ト</t>
    </rPh>
    <rPh sb="26" eb="27">
      <t>ク</t>
    </rPh>
    <rPh sb="31" eb="33">
      <t>イッテイ</t>
    </rPh>
    <rPh sb="34" eb="37">
      <t>シュウエキテキ</t>
    </rPh>
    <rPh sb="37" eb="39">
      <t>シュウシ</t>
    </rPh>
    <rPh sb="39" eb="41">
      <t>ヒリツ</t>
    </rPh>
    <rPh sb="42" eb="43">
      <t>タモ</t>
    </rPh>
    <rPh sb="49" eb="51">
      <t>コンゴ</t>
    </rPh>
    <rPh sb="52" eb="54">
      <t>シヨウ</t>
    </rPh>
    <rPh sb="54" eb="56">
      <t>リョウキン</t>
    </rPh>
    <rPh sb="57" eb="59">
      <t>ミナオ</t>
    </rPh>
    <rPh sb="60" eb="61">
      <t>トウ</t>
    </rPh>
    <rPh sb="68" eb="70">
      <t>ケイヒ</t>
    </rPh>
    <rPh sb="71" eb="74">
      <t>カイシュウリツ</t>
    </rPh>
    <rPh sb="75" eb="76">
      <t>タカ</t>
    </rPh>
    <rPh sb="80" eb="82">
      <t>ヒツヨウ</t>
    </rPh>
    <rPh sb="86" eb="87">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</si>
</sst>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1.6</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21.74</c:v>
                </c:pt>
                <c:pt idx="1">
                  <c:v>20.65</c:v>
                </c:pt>
                <c:pt idx="2">
                  <c:v>19.57</c:v>
                </c:pt>
                <c:pt idx="3">
                  <c:v>18.48</c:v>
                </c:pt>
                <c:pt idx="4">
                  <c:v>16.3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32.229999999999997</c:v>
                </c:pt>
                <c:pt idx="1">
                  <c:v>32.479999999999997</c:v>
                </c:pt>
                <c:pt idx="2">
                  <c:v>30.19</c:v>
                </c:pt>
                <c:pt idx="3">
                  <c:v>28.77</c:v>
                </c:pt>
                <c:pt idx="4">
                  <c:v>26.22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54.76</c:v>
                </c:pt>
                <c:pt idx="1">
                  <c:v>54.88</c:v>
                </c:pt>
                <c:pt idx="2">
                  <c:v>52.63</c:v>
                </c:pt>
                <c:pt idx="3">
                  <c:v>57.75</c:v>
                </c:pt>
                <c:pt idx="4">
                  <c:v>55.22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80.8</c:v>
                </c:pt>
                <c:pt idx="1">
                  <c:v>79.2</c:v>
                </c:pt>
                <c:pt idx="2">
                  <c:v>79.09</c:v>
                </c:pt>
                <c:pt idx="3">
                  <c:v>78.900000000000006</c:v>
                </c:pt>
                <c:pt idx="4">
                  <c:v>78.03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100.03</c:v>
                </c:pt>
                <c:pt idx="1">
                  <c:v>98.77</c:v>
                </c:pt>
                <c:pt idx="2">
                  <c:v>101.03</c:v>
                </c:pt>
                <c:pt idx="3">
                  <c:v>100.86</c:v>
                </c:pt>
                <c:pt idx="4">
                  <c:v>99.07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349.38</c:v>
                </c:pt>
                <c:pt idx="1">
                  <c:v>316.07</c:v>
                </c:pt>
                <c:pt idx="2">
                  <c:v>290.32</c:v>
                </c:pt>
                <c:pt idx="3">
                  <c:v>909.82</c:v>
                </c:pt>
                <c:pt idx="4">
                  <c:v>2044.01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1006.65</c:v>
                </c:pt>
                <c:pt idx="1">
                  <c:v>998.42</c:v>
                </c:pt>
                <c:pt idx="2">
                  <c:v>1095.52</c:v>
                </c:pt>
                <c:pt idx="3">
                  <c:v>1056.55</c:v>
                </c:pt>
                <c:pt idx="4">
                  <c:v>1278.54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30.6</c:v>
                </c:pt>
                <c:pt idx="1">
                  <c:v>29.6</c:v>
                </c:pt>
                <c:pt idx="2">
                  <c:v>26.94</c:v>
                </c:pt>
                <c:pt idx="3">
                  <c:v>28.05</c:v>
                </c:pt>
                <c:pt idx="4">
                  <c:v>23.47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43.43</c:v>
                </c:pt>
                <c:pt idx="1">
                  <c:v>41.41</c:v>
                </c:pt>
                <c:pt idx="2">
                  <c:v>39.64</c:v>
                </c:pt>
                <c:pt idx="3">
                  <c:v>40</c:v>
                </c:pt>
                <c:pt idx="4">
                  <c:v>38.74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688.26</c:v>
                </c:pt>
                <c:pt idx="1">
                  <c:v>727.89</c:v>
                </c:pt>
                <c:pt idx="2">
                  <c:v>804.8</c:v>
                </c:pt>
                <c:pt idx="3">
                  <c:v>823.85</c:v>
                </c:pt>
                <c:pt idx="4">
                  <c:v>963.05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400.44</c:v>
                </c:pt>
                <c:pt idx="1">
                  <c:v>417.56</c:v>
                </c:pt>
                <c:pt idx="2">
                  <c:v>449.72</c:v>
                </c:pt>
                <c:pt idx="3">
                  <c:v>437.27</c:v>
                </c:pt>
                <c:pt idx="4">
                  <c:v>456.72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【1,078.44】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【41.91】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34"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せたな町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2</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7147</v>
      </c>
      <c r="AM8" s="21"/>
      <c r="AN8" s="21"/>
      <c r="AO8" s="21"/>
      <c r="AP8" s="21"/>
      <c r="AQ8" s="21"/>
      <c r="AR8" s="21"/>
      <c r="AS8" s="21"/>
      <c r="AT8" s="7">
        <f>データ!T6</f>
        <v>638.67999999999995</v>
      </c>
      <c r="AU8" s="7"/>
      <c r="AV8" s="7"/>
      <c r="AW8" s="7"/>
      <c r="AX8" s="7"/>
      <c r="AY8" s="7"/>
      <c r="AZ8" s="7"/>
      <c r="BA8" s="7"/>
      <c r="BB8" s="7">
        <f>データ!U6</f>
        <v>11.19</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0.95</v>
      </c>
      <c r="Q10" s="7"/>
      <c r="R10" s="7"/>
      <c r="S10" s="7"/>
      <c r="T10" s="7"/>
      <c r="U10" s="7"/>
      <c r="V10" s="7"/>
      <c r="W10" s="7">
        <f>データ!Q6</f>
        <v>100</v>
      </c>
      <c r="X10" s="7"/>
      <c r="Y10" s="7"/>
      <c r="Z10" s="7"/>
      <c r="AA10" s="7"/>
      <c r="AB10" s="7"/>
      <c r="AC10" s="7"/>
      <c r="AD10" s="21">
        <f>データ!R6</f>
        <v>3290</v>
      </c>
      <c r="AE10" s="21"/>
      <c r="AF10" s="21"/>
      <c r="AG10" s="21"/>
      <c r="AH10" s="21"/>
      <c r="AI10" s="21"/>
      <c r="AJ10" s="21"/>
      <c r="AK10" s="2"/>
      <c r="AL10" s="21">
        <f>データ!V6</f>
        <v>67</v>
      </c>
      <c r="AM10" s="21"/>
      <c r="AN10" s="21"/>
      <c r="AO10" s="21"/>
      <c r="AP10" s="21"/>
      <c r="AQ10" s="21"/>
      <c r="AR10" s="21"/>
      <c r="AS10" s="21"/>
      <c r="AT10" s="7">
        <f>データ!W6</f>
        <v>3.e-002</v>
      </c>
      <c r="AU10" s="7"/>
      <c r="AV10" s="7"/>
      <c r="AW10" s="7"/>
      <c r="AX10" s="7"/>
      <c r="AY10" s="7"/>
      <c r="AZ10" s="7"/>
      <c r="BA10" s="7"/>
      <c r="BB10" s="7">
        <f>データ!X6</f>
        <v>2233.33</v>
      </c>
      <c r="BC10" s="7"/>
      <c r="BD10" s="7"/>
      <c r="BE10" s="7"/>
      <c r="BF10" s="7"/>
      <c r="BG10" s="7"/>
      <c r="BH10" s="7"/>
      <c r="BI10" s="7"/>
      <c r="BJ10" s="2"/>
      <c r="BK10" s="2"/>
      <c r="BL10" s="29" t="s">
        <v>39</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22</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11</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【1,078.44】</v>
      </c>
      <c r="I86" s="12" t="str">
        <f>データ!CA6</f>
        <v>【41.91】</v>
      </c>
      <c r="J86" s="12" t="str">
        <f>データ!CL6</f>
        <v>【420.17】</v>
      </c>
      <c r="K86" s="12" t="str">
        <f>データ!CW6</f>
        <v>【29.92】</v>
      </c>
      <c r="L86" s="12" t="str">
        <f>データ!DH6</f>
        <v>【80.39】</v>
      </c>
      <c r="M86" s="12" t="s">
        <v>41</v>
      </c>
      <c r="N86" s="12" t="s">
        <v>41</v>
      </c>
      <c r="O86" s="12" t="str">
        <f>データ!EO6</f>
        <v>【0.01】</v>
      </c>
    </row>
  </sheetData>
  <sheetProtection algorithmName="SHA-512" hashValue="gtY/EUnZLKjrhcDO8xhkgytEqlcoxhSueDYE2YKlTH+TTo9MXFql8aJiF6/XC3gIVvJ9DYx7JPQs5PpdAot7jw==" saltValue="jRuglRdh/nrWlqR1i9D/Q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35</v>
      </c>
      <c r="C3" s="58" t="s">
        <v>60</v>
      </c>
      <c r="D3" s="58" t="s">
        <v>61</v>
      </c>
      <c r="E3" s="58" t="s">
        <v>6</v>
      </c>
      <c r="F3" s="58" t="s">
        <v>5</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65</v>
      </c>
      <c r="CC4" s="77"/>
      <c r="CD4" s="77"/>
      <c r="CE4" s="77"/>
      <c r="CF4" s="77"/>
      <c r="CG4" s="77"/>
      <c r="CH4" s="77"/>
      <c r="CI4" s="77"/>
      <c r="CJ4" s="77"/>
      <c r="CK4" s="77"/>
      <c r="CL4" s="77"/>
      <c r="CM4" s="77" t="s">
        <v>66</v>
      </c>
      <c r="CN4" s="77"/>
      <c r="CO4" s="77"/>
      <c r="CP4" s="77"/>
      <c r="CQ4" s="77"/>
      <c r="CR4" s="77"/>
      <c r="CS4" s="77"/>
      <c r="CT4" s="77"/>
      <c r="CU4" s="77"/>
      <c r="CV4" s="77"/>
      <c r="CW4" s="77"/>
      <c r="CX4" s="77" t="s">
        <v>68</v>
      </c>
      <c r="CY4" s="77"/>
      <c r="CZ4" s="77"/>
      <c r="DA4" s="77"/>
      <c r="DB4" s="77"/>
      <c r="DC4" s="77"/>
      <c r="DD4" s="77"/>
      <c r="DE4" s="77"/>
      <c r="DF4" s="77"/>
      <c r="DG4" s="77"/>
      <c r="DH4" s="77"/>
      <c r="DI4" s="77" t="s">
        <v>69</v>
      </c>
      <c r="DJ4" s="77"/>
      <c r="DK4" s="77"/>
      <c r="DL4" s="77"/>
      <c r="DM4" s="77"/>
      <c r="DN4" s="77"/>
      <c r="DO4" s="77"/>
      <c r="DP4" s="77"/>
      <c r="DQ4" s="77"/>
      <c r="DR4" s="77"/>
      <c r="DS4" s="77"/>
      <c r="DT4" s="77" t="s">
        <v>70</v>
      </c>
      <c r="DU4" s="77"/>
      <c r="DV4" s="77"/>
      <c r="DW4" s="77"/>
      <c r="DX4" s="77"/>
      <c r="DY4" s="77"/>
      <c r="DZ4" s="77"/>
      <c r="EA4" s="77"/>
      <c r="EB4" s="77"/>
      <c r="EC4" s="77"/>
      <c r="ED4" s="77"/>
      <c r="EE4" s="77" t="s">
        <v>71</v>
      </c>
      <c r="EF4" s="77"/>
      <c r="EG4" s="77"/>
      <c r="EH4" s="77"/>
      <c r="EI4" s="77"/>
      <c r="EJ4" s="77"/>
      <c r="EK4" s="77"/>
      <c r="EL4" s="77"/>
      <c r="EM4" s="77"/>
      <c r="EN4" s="77"/>
      <c r="EO4" s="77"/>
    </row>
    <row r="5" spans="1:145">
      <c r="A5" s="56" t="s">
        <v>72</v>
      </c>
      <c r="B5" s="60"/>
      <c r="C5" s="60"/>
      <c r="D5" s="60"/>
      <c r="E5" s="60"/>
      <c r="F5" s="60"/>
      <c r="G5" s="60"/>
      <c r="H5" s="67" t="s">
        <v>59</v>
      </c>
      <c r="I5" s="67" t="s">
        <v>73</v>
      </c>
      <c r="J5" s="67" t="s">
        <v>74</v>
      </c>
      <c r="K5" s="67" t="s">
        <v>75</v>
      </c>
      <c r="L5" s="67" t="s">
        <v>76</v>
      </c>
      <c r="M5" s="67" t="s">
        <v>7</v>
      </c>
      <c r="N5" s="67" t="s">
        <v>77</v>
      </c>
      <c r="O5" s="67" t="s">
        <v>78</v>
      </c>
      <c r="P5" s="67" t="s">
        <v>79</v>
      </c>
      <c r="Q5" s="67" t="s">
        <v>80</v>
      </c>
      <c r="R5" s="67" t="s">
        <v>81</v>
      </c>
      <c r="S5" s="67" t="s">
        <v>82</v>
      </c>
      <c r="T5" s="67" t="s">
        <v>83</v>
      </c>
      <c r="U5" s="67" t="s">
        <v>67</v>
      </c>
      <c r="V5" s="67" t="s">
        <v>84</v>
      </c>
      <c r="W5" s="67" t="s">
        <v>85</v>
      </c>
      <c r="X5" s="67" t="s">
        <v>86</v>
      </c>
      <c r="Y5" s="67" t="s">
        <v>87</v>
      </c>
      <c r="Z5" s="67" t="s">
        <v>88</v>
      </c>
      <c r="AA5" s="67" t="s">
        <v>89</v>
      </c>
      <c r="AB5" s="67" t="s">
        <v>90</v>
      </c>
      <c r="AC5" s="67" t="s">
        <v>91</v>
      </c>
      <c r="AD5" s="67" t="s">
        <v>92</v>
      </c>
      <c r="AE5" s="67" t="s">
        <v>94</v>
      </c>
      <c r="AF5" s="67" t="s">
        <v>95</v>
      </c>
      <c r="AG5" s="67" t="s">
        <v>96</v>
      </c>
      <c r="AH5" s="67" t="s">
        <v>97</v>
      </c>
      <c r="AI5" s="67" t="s">
        <v>46</v>
      </c>
      <c r="AJ5" s="67" t="s">
        <v>87</v>
      </c>
      <c r="AK5" s="67" t="s">
        <v>88</v>
      </c>
      <c r="AL5" s="67" t="s">
        <v>89</v>
      </c>
      <c r="AM5" s="67" t="s">
        <v>90</v>
      </c>
      <c r="AN5" s="67" t="s">
        <v>91</v>
      </c>
      <c r="AO5" s="67" t="s">
        <v>92</v>
      </c>
      <c r="AP5" s="67" t="s">
        <v>94</v>
      </c>
      <c r="AQ5" s="67" t="s">
        <v>95</v>
      </c>
      <c r="AR5" s="67" t="s">
        <v>96</v>
      </c>
      <c r="AS5" s="67" t="s">
        <v>97</v>
      </c>
      <c r="AT5" s="67" t="s">
        <v>93</v>
      </c>
      <c r="AU5" s="67" t="s">
        <v>87</v>
      </c>
      <c r="AV5" s="67" t="s">
        <v>88</v>
      </c>
      <c r="AW5" s="67" t="s">
        <v>89</v>
      </c>
      <c r="AX5" s="67" t="s">
        <v>90</v>
      </c>
      <c r="AY5" s="67" t="s">
        <v>91</v>
      </c>
      <c r="AZ5" s="67" t="s">
        <v>92</v>
      </c>
      <c r="BA5" s="67" t="s">
        <v>94</v>
      </c>
      <c r="BB5" s="67" t="s">
        <v>95</v>
      </c>
      <c r="BC5" s="67" t="s">
        <v>96</v>
      </c>
      <c r="BD5" s="67" t="s">
        <v>97</v>
      </c>
      <c r="BE5" s="67" t="s">
        <v>93</v>
      </c>
      <c r="BF5" s="67" t="s">
        <v>87</v>
      </c>
      <c r="BG5" s="67" t="s">
        <v>88</v>
      </c>
      <c r="BH5" s="67" t="s">
        <v>89</v>
      </c>
      <c r="BI5" s="67" t="s">
        <v>90</v>
      </c>
      <c r="BJ5" s="67" t="s">
        <v>91</v>
      </c>
      <c r="BK5" s="67" t="s">
        <v>92</v>
      </c>
      <c r="BL5" s="67" t="s">
        <v>94</v>
      </c>
      <c r="BM5" s="67" t="s">
        <v>95</v>
      </c>
      <c r="BN5" s="67" t="s">
        <v>96</v>
      </c>
      <c r="BO5" s="67" t="s">
        <v>97</v>
      </c>
      <c r="BP5" s="67" t="s">
        <v>93</v>
      </c>
      <c r="BQ5" s="67" t="s">
        <v>87</v>
      </c>
      <c r="BR5" s="67" t="s">
        <v>88</v>
      </c>
      <c r="BS5" s="67" t="s">
        <v>89</v>
      </c>
      <c r="BT5" s="67" t="s">
        <v>90</v>
      </c>
      <c r="BU5" s="67" t="s">
        <v>91</v>
      </c>
      <c r="BV5" s="67" t="s">
        <v>92</v>
      </c>
      <c r="BW5" s="67" t="s">
        <v>94</v>
      </c>
      <c r="BX5" s="67" t="s">
        <v>95</v>
      </c>
      <c r="BY5" s="67" t="s">
        <v>96</v>
      </c>
      <c r="BZ5" s="67" t="s">
        <v>97</v>
      </c>
      <c r="CA5" s="67" t="s">
        <v>93</v>
      </c>
      <c r="CB5" s="67" t="s">
        <v>87</v>
      </c>
      <c r="CC5" s="67" t="s">
        <v>88</v>
      </c>
      <c r="CD5" s="67" t="s">
        <v>89</v>
      </c>
      <c r="CE5" s="67" t="s">
        <v>90</v>
      </c>
      <c r="CF5" s="67" t="s">
        <v>91</v>
      </c>
      <c r="CG5" s="67" t="s">
        <v>92</v>
      </c>
      <c r="CH5" s="67" t="s">
        <v>94</v>
      </c>
      <c r="CI5" s="67" t="s">
        <v>95</v>
      </c>
      <c r="CJ5" s="67" t="s">
        <v>96</v>
      </c>
      <c r="CK5" s="67" t="s">
        <v>97</v>
      </c>
      <c r="CL5" s="67" t="s">
        <v>93</v>
      </c>
      <c r="CM5" s="67" t="s">
        <v>87</v>
      </c>
      <c r="CN5" s="67" t="s">
        <v>88</v>
      </c>
      <c r="CO5" s="67" t="s">
        <v>89</v>
      </c>
      <c r="CP5" s="67" t="s">
        <v>90</v>
      </c>
      <c r="CQ5" s="67" t="s">
        <v>91</v>
      </c>
      <c r="CR5" s="67" t="s">
        <v>92</v>
      </c>
      <c r="CS5" s="67" t="s">
        <v>94</v>
      </c>
      <c r="CT5" s="67" t="s">
        <v>95</v>
      </c>
      <c r="CU5" s="67" t="s">
        <v>96</v>
      </c>
      <c r="CV5" s="67" t="s">
        <v>97</v>
      </c>
      <c r="CW5" s="67" t="s">
        <v>93</v>
      </c>
      <c r="CX5" s="67" t="s">
        <v>87</v>
      </c>
      <c r="CY5" s="67" t="s">
        <v>88</v>
      </c>
      <c r="CZ5" s="67" t="s">
        <v>89</v>
      </c>
      <c r="DA5" s="67" t="s">
        <v>90</v>
      </c>
      <c r="DB5" s="67" t="s">
        <v>91</v>
      </c>
      <c r="DC5" s="67" t="s">
        <v>92</v>
      </c>
      <c r="DD5" s="67" t="s">
        <v>94</v>
      </c>
      <c r="DE5" s="67" t="s">
        <v>95</v>
      </c>
      <c r="DF5" s="67" t="s">
        <v>96</v>
      </c>
      <c r="DG5" s="67" t="s">
        <v>97</v>
      </c>
      <c r="DH5" s="67" t="s">
        <v>93</v>
      </c>
      <c r="DI5" s="67" t="s">
        <v>87</v>
      </c>
      <c r="DJ5" s="67" t="s">
        <v>88</v>
      </c>
      <c r="DK5" s="67" t="s">
        <v>89</v>
      </c>
      <c r="DL5" s="67" t="s">
        <v>90</v>
      </c>
      <c r="DM5" s="67" t="s">
        <v>91</v>
      </c>
      <c r="DN5" s="67" t="s">
        <v>92</v>
      </c>
      <c r="DO5" s="67" t="s">
        <v>94</v>
      </c>
      <c r="DP5" s="67" t="s">
        <v>95</v>
      </c>
      <c r="DQ5" s="67" t="s">
        <v>96</v>
      </c>
      <c r="DR5" s="67" t="s">
        <v>97</v>
      </c>
      <c r="DS5" s="67" t="s">
        <v>93</v>
      </c>
      <c r="DT5" s="67" t="s">
        <v>87</v>
      </c>
      <c r="DU5" s="67" t="s">
        <v>88</v>
      </c>
      <c r="DV5" s="67" t="s">
        <v>89</v>
      </c>
      <c r="DW5" s="67" t="s">
        <v>90</v>
      </c>
      <c r="DX5" s="67" t="s">
        <v>91</v>
      </c>
      <c r="DY5" s="67" t="s">
        <v>92</v>
      </c>
      <c r="DZ5" s="67" t="s">
        <v>94</v>
      </c>
      <c r="EA5" s="67" t="s">
        <v>95</v>
      </c>
      <c r="EB5" s="67" t="s">
        <v>96</v>
      </c>
      <c r="EC5" s="67" t="s">
        <v>97</v>
      </c>
      <c r="ED5" s="67" t="s">
        <v>93</v>
      </c>
      <c r="EE5" s="67" t="s">
        <v>87</v>
      </c>
      <c r="EF5" s="67" t="s">
        <v>88</v>
      </c>
      <c r="EG5" s="67" t="s">
        <v>89</v>
      </c>
      <c r="EH5" s="67" t="s">
        <v>90</v>
      </c>
      <c r="EI5" s="67" t="s">
        <v>91</v>
      </c>
      <c r="EJ5" s="67" t="s">
        <v>92</v>
      </c>
      <c r="EK5" s="67" t="s">
        <v>94</v>
      </c>
      <c r="EL5" s="67" t="s">
        <v>95</v>
      </c>
      <c r="EM5" s="67" t="s">
        <v>96</v>
      </c>
      <c r="EN5" s="67" t="s">
        <v>97</v>
      </c>
      <c r="EO5" s="67" t="s">
        <v>93</v>
      </c>
    </row>
    <row r="6" spans="1:145" s="55" customFormat="1">
      <c r="A6" s="56" t="s">
        <v>98</v>
      </c>
      <c r="B6" s="61">
        <f t="shared" ref="B6:X6" si="1">B7</f>
        <v>2022</v>
      </c>
      <c r="C6" s="61">
        <f t="shared" si="1"/>
        <v>13714</v>
      </c>
      <c r="D6" s="61">
        <f t="shared" si="1"/>
        <v>47</v>
      </c>
      <c r="E6" s="61">
        <f t="shared" si="1"/>
        <v>17</v>
      </c>
      <c r="F6" s="61">
        <f t="shared" si="1"/>
        <v>6</v>
      </c>
      <c r="G6" s="61">
        <f t="shared" si="1"/>
        <v>0</v>
      </c>
      <c r="H6" s="61" t="str">
        <f t="shared" si="1"/>
        <v>北海道　せたな町</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0.95</v>
      </c>
      <c r="Q6" s="70">
        <f t="shared" si="1"/>
        <v>100</v>
      </c>
      <c r="R6" s="70">
        <f t="shared" si="1"/>
        <v>3290</v>
      </c>
      <c r="S6" s="70">
        <f t="shared" si="1"/>
        <v>7147</v>
      </c>
      <c r="T6" s="70">
        <f t="shared" si="1"/>
        <v>638.67999999999995</v>
      </c>
      <c r="U6" s="70">
        <f t="shared" si="1"/>
        <v>11.19</v>
      </c>
      <c r="V6" s="70">
        <f t="shared" si="1"/>
        <v>67</v>
      </c>
      <c r="W6" s="70">
        <f t="shared" si="1"/>
        <v>3.e-002</v>
      </c>
      <c r="X6" s="70">
        <f t="shared" si="1"/>
        <v>2233.33</v>
      </c>
      <c r="Y6" s="78">
        <f t="shared" ref="Y6:AH6" si="2">IF(Y7="",NA(),Y7)</f>
        <v>100.03</v>
      </c>
      <c r="Z6" s="78">
        <f t="shared" si="2"/>
        <v>98.77</v>
      </c>
      <c r="AA6" s="78">
        <f t="shared" si="2"/>
        <v>101.03</v>
      </c>
      <c r="AB6" s="78">
        <f t="shared" si="2"/>
        <v>100.86</v>
      </c>
      <c r="AC6" s="78">
        <f t="shared" si="2"/>
        <v>99.07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349.38</v>
      </c>
      <c r="BG6" s="78">
        <f t="shared" si="5"/>
        <v>316.07</v>
      </c>
      <c r="BH6" s="78">
        <f t="shared" si="5"/>
        <v>290.32</v>
      </c>
      <c r="BI6" s="78">
        <f t="shared" si="5"/>
        <v>909.82</v>
      </c>
      <c r="BJ6" s="78">
        <f t="shared" si="5"/>
        <v>2044.01</v>
      </c>
      <c r="BK6" s="78">
        <f t="shared" si="5"/>
        <v>1006.65</v>
      </c>
      <c r="BL6" s="78">
        <f t="shared" si="5"/>
        <v>998.42</v>
      </c>
      <c r="BM6" s="78">
        <f t="shared" si="5"/>
        <v>1095.52</v>
      </c>
      <c r="BN6" s="78">
        <f t="shared" si="5"/>
        <v>1056.55</v>
      </c>
      <c r="BO6" s="78">
        <f t="shared" si="5"/>
        <v>1278.54</v>
      </c>
      <c r="BP6" s="70" t="str">
        <f>IF(BP7="","",IF(BP7="-","【-】","【"&amp;SUBSTITUTE(TEXT(BP7,"#,##0.00"),"-","△")&amp;"】"))</f>
        <v>【1,078.44】</v>
      </c>
      <c r="BQ6" s="78">
        <f t="shared" ref="BQ6:BZ6" si="6">IF(BQ7="",NA(),BQ7)</f>
        <v>30.6</v>
      </c>
      <c r="BR6" s="78">
        <f t="shared" si="6"/>
        <v>29.6</v>
      </c>
      <c r="BS6" s="78">
        <f t="shared" si="6"/>
        <v>26.94</v>
      </c>
      <c r="BT6" s="78">
        <f t="shared" si="6"/>
        <v>28.05</v>
      </c>
      <c r="BU6" s="78">
        <f t="shared" si="6"/>
        <v>23.47</v>
      </c>
      <c r="BV6" s="78">
        <f t="shared" si="6"/>
        <v>43.43</v>
      </c>
      <c r="BW6" s="78">
        <f t="shared" si="6"/>
        <v>41.41</v>
      </c>
      <c r="BX6" s="78">
        <f t="shared" si="6"/>
        <v>39.64</v>
      </c>
      <c r="BY6" s="78">
        <f t="shared" si="6"/>
        <v>40</v>
      </c>
      <c r="BZ6" s="78">
        <f t="shared" si="6"/>
        <v>38.74</v>
      </c>
      <c r="CA6" s="70" t="str">
        <f>IF(CA7="","",IF(CA7="-","【-】","【"&amp;SUBSTITUTE(TEXT(CA7,"#,##0.00"),"-","△")&amp;"】"))</f>
        <v>【41.91】</v>
      </c>
      <c r="CB6" s="78">
        <f t="shared" ref="CB6:CK6" si="7">IF(CB7="",NA(),CB7)</f>
        <v>688.26</v>
      </c>
      <c r="CC6" s="78">
        <f t="shared" si="7"/>
        <v>727.89</v>
      </c>
      <c r="CD6" s="78">
        <f t="shared" si="7"/>
        <v>804.8</v>
      </c>
      <c r="CE6" s="78">
        <f t="shared" si="7"/>
        <v>823.85</v>
      </c>
      <c r="CF6" s="78">
        <f t="shared" si="7"/>
        <v>963.05</v>
      </c>
      <c r="CG6" s="78">
        <f t="shared" si="7"/>
        <v>400.44</v>
      </c>
      <c r="CH6" s="78">
        <f t="shared" si="7"/>
        <v>417.56</v>
      </c>
      <c r="CI6" s="78">
        <f t="shared" si="7"/>
        <v>449.72</v>
      </c>
      <c r="CJ6" s="78">
        <f t="shared" si="7"/>
        <v>437.27</v>
      </c>
      <c r="CK6" s="78">
        <f t="shared" si="7"/>
        <v>456.72</v>
      </c>
      <c r="CL6" s="70" t="str">
        <f>IF(CL7="","",IF(CL7="-","【-】","【"&amp;SUBSTITUTE(TEXT(CL7,"#,##0.00"),"-","△")&amp;"】"))</f>
        <v>【420.17】</v>
      </c>
      <c r="CM6" s="78">
        <f t="shared" ref="CM6:CV6" si="8">IF(CM7="",NA(),CM7)</f>
        <v>21.74</v>
      </c>
      <c r="CN6" s="78">
        <f t="shared" si="8"/>
        <v>20.65</v>
      </c>
      <c r="CO6" s="78">
        <f t="shared" si="8"/>
        <v>19.57</v>
      </c>
      <c r="CP6" s="78">
        <f t="shared" si="8"/>
        <v>18.48</v>
      </c>
      <c r="CQ6" s="78">
        <f t="shared" si="8"/>
        <v>16.3</v>
      </c>
      <c r="CR6" s="78">
        <f t="shared" si="8"/>
        <v>32.229999999999997</v>
      </c>
      <c r="CS6" s="78">
        <f t="shared" si="8"/>
        <v>32.479999999999997</v>
      </c>
      <c r="CT6" s="78">
        <f t="shared" si="8"/>
        <v>30.19</v>
      </c>
      <c r="CU6" s="78">
        <f t="shared" si="8"/>
        <v>28.77</v>
      </c>
      <c r="CV6" s="78">
        <f t="shared" si="8"/>
        <v>26.22</v>
      </c>
      <c r="CW6" s="70" t="str">
        <f>IF(CW7="","",IF(CW7="-","【-】","【"&amp;SUBSTITUTE(TEXT(CW7,"#,##0.00"),"-","△")&amp;"】"))</f>
        <v>【29.92】</v>
      </c>
      <c r="CX6" s="78">
        <f t="shared" ref="CX6:DG6" si="9">IF(CX7="",NA(),CX7)</f>
        <v>54.76</v>
      </c>
      <c r="CY6" s="78">
        <f t="shared" si="9"/>
        <v>54.88</v>
      </c>
      <c r="CZ6" s="78">
        <f t="shared" si="9"/>
        <v>52.63</v>
      </c>
      <c r="DA6" s="78">
        <f t="shared" si="9"/>
        <v>57.75</v>
      </c>
      <c r="DB6" s="78">
        <f t="shared" si="9"/>
        <v>55.22</v>
      </c>
      <c r="DC6" s="78">
        <f t="shared" si="9"/>
        <v>80.8</v>
      </c>
      <c r="DD6" s="78">
        <f t="shared" si="9"/>
        <v>79.2</v>
      </c>
      <c r="DE6" s="78">
        <f t="shared" si="9"/>
        <v>79.09</v>
      </c>
      <c r="DF6" s="78">
        <f t="shared" si="9"/>
        <v>78.900000000000006</v>
      </c>
      <c r="DG6" s="78">
        <f t="shared" si="9"/>
        <v>78.03</v>
      </c>
      <c r="DH6" s="70" t="str">
        <f>IF(DH7="","",IF(DH7="-","【-】","【"&amp;SUBSTITUTE(TEXT(DH7,"#,##0.00"),"-","△")&amp;"】"))</f>
        <v>【80.39】</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2.e-002</v>
      </c>
      <c r="EK6" s="78">
        <f t="shared" si="12"/>
        <v>1.e-002</v>
      </c>
      <c r="EL6" s="78">
        <f t="shared" si="12"/>
        <v>1.6</v>
      </c>
      <c r="EM6" s="78">
        <f t="shared" si="12"/>
        <v>1.e-002</v>
      </c>
      <c r="EN6" s="78">
        <f t="shared" si="12"/>
        <v>1.e-002</v>
      </c>
      <c r="EO6" s="70" t="str">
        <f>IF(EO7="","",IF(EO7="-","【-】","【"&amp;SUBSTITUTE(TEXT(EO7,"#,##0.00"),"-","△")&amp;"】"))</f>
        <v>【0.01】</v>
      </c>
    </row>
    <row r="7" spans="1:145" s="55" customFormat="1">
      <c r="A7" s="56"/>
      <c r="B7" s="62">
        <v>2022</v>
      </c>
      <c r="C7" s="62">
        <v>13714</v>
      </c>
      <c r="D7" s="62">
        <v>47</v>
      </c>
      <c r="E7" s="62">
        <v>17</v>
      </c>
      <c r="F7" s="62">
        <v>6</v>
      </c>
      <c r="G7" s="62">
        <v>0</v>
      </c>
      <c r="H7" s="62" t="s">
        <v>1</v>
      </c>
      <c r="I7" s="62" t="s">
        <v>99</v>
      </c>
      <c r="J7" s="62" t="s">
        <v>100</v>
      </c>
      <c r="K7" s="62" t="s">
        <v>101</v>
      </c>
      <c r="L7" s="62" t="s">
        <v>102</v>
      </c>
      <c r="M7" s="62" t="s">
        <v>103</v>
      </c>
      <c r="N7" s="71" t="s">
        <v>41</v>
      </c>
      <c r="O7" s="71" t="s">
        <v>104</v>
      </c>
      <c r="P7" s="71">
        <v>0.95</v>
      </c>
      <c r="Q7" s="71">
        <v>100</v>
      </c>
      <c r="R7" s="71">
        <v>3290</v>
      </c>
      <c r="S7" s="71">
        <v>7147</v>
      </c>
      <c r="T7" s="71">
        <v>638.67999999999995</v>
      </c>
      <c r="U7" s="71">
        <v>11.19</v>
      </c>
      <c r="V7" s="71">
        <v>67</v>
      </c>
      <c r="W7" s="71">
        <v>3.e-002</v>
      </c>
      <c r="X7" s="71">
        <v>2233.33</v>
      </c>
      <c r="Y7" s="71">
        <v>100.03</v>
      </c>
      <c r="Z7" s="71">
        <v>98.77</v>
      </c>
      <c r="AA7" s="71">
        <v>101.03</v>
      </c>
      <c r="AB7" s="71">
        <v>100.86</v>
      </c>
      <c r="AC7" s="71">
        <v>99.07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349.38</v>
      </c>
      <c r="BG7" s="71">
        <v>316.07</v>
      </c>
      <c r="BH7" s="71">
        <v>290.32</v>
      </c>
      <c r="BI7" s="71">
        <v>909.82</v>
      </c>
      <c r="BJ7" s="71">
        <v>2044.01</v>
      </c>
      <c r="BK7" s="71">
        <v>1006.65</v>
      </c>
      <c r="BL7" s="71">
        <v>998.42</v>
      </c>
      <c r="BM7" s="71">
        <v>1095.52</v>
      </c>
      <c r="BN7" s="71">
        <v>1056.55</v>
      </c>
      <c r="BO7" s="71">
        <v>1278.54</v>
      </c>
      <c r="BP7" s="71">
        <v>1078.44</v>
      </c>
      <c r="BQ7" s="71">
        <v>30.6</v>
      </c>
      <c r="BR7" s="71">
        <v>29.6</v>
      </c>
      <c r="BS7" s="71">
        <v>26.94</v>
      </c>
      <c r="BT7" s="71">
        <v>28.05</v>
      </c>
      <c r="BU7" s="71">
        <v>23.47</v>
      </c>
      <c r="BV7" s="71">
        <v>43.43</v>
      </c>
      <c r="BW7" s="71">
        <v>41.41</v>
      </c>
      <c r="BX7" s="71">
        <v>39.64</v>
      </c>
      <c r="BY7" s="71">
        <v>40</v>
      </c>
      <c r="BZ7" s="71">
        <v>38.74</v>
      </c>
      <c r="CA7" s="71">
        <v>41.91</v>
      </c>
      <c r="CB7" s="71">
        <v>688.26</v>
      </c>
      <c r="CC7" s="71">
        <v>727.89</v>
      </c>
      <c r="CD7" s="71">
        <v>804.8</v>
      </c>
      <c r="CE7" s="71">
        <v>823.85</v>
      </c>
      <c r="CF7" s="71">
        <v>963.05</v>
      </c>
      <c r="CG7" s="71">
        <v>400.44</v>
      </c>
      <c r="CH7" s="71">
        <v>417.56</v>
      </c>
      <c r="CI7" s="71">
        <v>449.72</v>
      </c>
      <c r="CJ7" s="71">
        <v>437.27</v>
      </c>
      <c r="CK7" s="71">
        <v>456.72</v>
      </c>
      <c r="CL7" s="71">
        <v>420.17</v>
      </c>
      <c r="CM7" s="71">
        <v>21.74</v>
      </c>
      <c r="CN7" s="71">
        <v>20.65</v>
      </c>
      <c r="CO7" s="71">
        <v>19.57</v>
      </c>
      <c r="CP7" s="71">
        <v>18.48</v>
      </c>
      <c r="CQ7" s="71">
        <v>16.3</v>
      </c>
      <c r="CR7" s="71">
        <v>32.229999999999997</v>
      </c>
      <c r="CS7" s="71">
        <v>32.479999999999997</v>
      </c>
      <c r="CT7" s="71">
        <v>30.19</v>
      </c>
      <c r="CU7" s="71">
        <v>28.77</v>
      </c>
      <c r="CV7" s="71">
        <v>26.22</v>
      </c>
      <c r="CW7" s="71">
        <v>29.92</v>
      </c>
      <c r="CX7" s="71">
        <v>54.76</v>
      </c>
      <c r="CY7" s="71">
        <v>54.88</v>
      </c>
      <c r="CZ7" s="71">
        <v>52.63</v>
      </c>
      <c r="DA7" s="71">
        <v>57.75</v>
      </c>
      <c r="DB7" s="71">
        <v>55.22</v>
      </c>
      <c r="DC7" s="71">
        <v>80.8</v>
      </c>
      <c r="DD7" s="71">
        <v>79.2</v>
      </c>
      <c r="DE7" s="71">
        <v>79.09</v>
      </c>
      <c r="DF7" s="71">
        <v>78.900000000000006</v>
      </c>
      <c r="DG7" s="71">
        <v>78.03</v>
      </c>
      <c r="DH7" s="71">
        <v>80.39</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2.e-002</v>
      </c>
      <c r="EK7" s="71">
        <v>1.e-002</v>
      </c>
      <c r="EL7" s="71">
        <v>1.6</v>
      </c>
      <c r="EM7" s="71">
        <v>1.e-002</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吉田 大介</cp:lastModifiedBy>
  <dcterms:created xsi:type="dcterms:W3CDTF">2023-12-12T02:57:07Z</dcterms:created>
  <dcterms:modified xsi:type="dcterms:W3CDTF">2024-02-04T23:54:21Z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2024-02-04T23:54:21Z</vt:filetime>
  </property>
</Properties>
</file>