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32.98\hd-kensui\HD06_上下水道係\11 下水道係\4.支庁調査関係\H28～ 経営比較分析表関係\R6.2.20 【経営比較分析表】\"/>
    </mc:Choice>
  </mc:AlternateContent>
  <workbookProtection workbookAlgorithmName="SHA-512" workbookHashValue="4O7g10bmhTyGuswe8zOgXwlyK4nfSIfySwAwZmhK37dBfC22XSTMGiG9BTq6rTjdBeaYosnFy6xWNddci5g99Q==" workbookSaltValue="v03D2Ee7jEDLP/Va2Qn5pQ==" workbookSpinCount="100000" lockStructure="1"/>
  <bookViews>
    <workbookView xWindow="0" yWindow="0" windowWidth="28800" windowHeight="141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<sst xmlns="http://schemas.openxmlformats.org/spreadsheetml/2006/main" count="236" uniqueCount="118">
  <si>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</si>
  <si>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</si>
  <si>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</si>
  <si>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</si>
  <si>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</si>
  <si>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</si>
  <si>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</si>
  <si>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</si>
  <si>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</si>
  <si>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</si>
  <si>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</si>
  <si>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</si>
  <si>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</si>
  <si>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</si>
  <si>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</si>
  <si>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</si>
  <si>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</si>
  <si>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</si>
  <si>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</si>
  <si>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</si>
  <si>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</si>
  <si>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</si>
  <si>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</si>
  <si>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</si>
  <si>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</si>
  <si>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</si>
  <si>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</si>
  <si>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</si>
  <si>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</si>
  <si>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</si>
  <si>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</si>
  <si>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</si>
  <si>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</si>
  <si>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</si>
  <si>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</si>
  <si>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</si>
  <si>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</si>
  <si>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</si>
  <si>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</si>
  <si>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</si>
  <si>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</si>
  <si>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</si>
  <si>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</si>
  <si>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</si>
  <si>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</si>
  <si>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</si>
  <si>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</si>
  <si>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</si>
  <si>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</si>
  <si>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</si>
  <si>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</si>
  <si>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</si>
  <si>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</si>
  <si>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</si>
  <si>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</si>
  <si>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</si>
  <si>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</si>
  <si>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</si>
  <si>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</si>
  <si>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</si>
  <si>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</si>
  <si>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</si>
  <si>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</si>
  <si>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</si>
  <si>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</si>
  <si>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</si>
  <si>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</si>
  <si>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</si>
  <si>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</si>
  <si>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</si>
  <si>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</si>
  <si>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</si>
  <si>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</si>
  <si>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</si>
  <si>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</si>
  <si>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</si>
  <si>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</si>
  <si>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</si>
  <si>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</si>
  <si>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</si>
  <si>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</si>
  <si>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</si>
  <si>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</si>
  <si>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</si>
  <si>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</si>
  <si>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</si>
  <si>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</si>
  <si>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</si>
  <si>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</si>
  <si>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</si>
  <si>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</si>
  <si>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</si>
  <si>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</si>
  <si>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</si>
  <si>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</si>
  <si>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</si>
  <si>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</si>
  <si>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</si>
  <si>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</si>
  <si>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</si>
  <si>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</si>
  <si>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</si>
  <si>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</si>
  <si>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</si>
  <si>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</si>
  <si>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</si>
  <si>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</si>
  <si>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</si>
  <si>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</si>
  <si>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</si>
  <si>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</si>
  <si>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</si>
  <si>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</si>
  <si>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</si>
  <si>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</si>
  <si>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平成８年２月以降順次供用開始し、適正な維持管理を行っている状況であるが、経年劣化等により施設の老朽化が進んでいることから、統廃合を含めた更新を進めている。</t>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62" eb="65">
      <t>トウハイゴウ</t>
    </rPh>
    <rPh sb="66" eb="67">
      <t>フク</t>
    </rPh>
    <rPh sb="69" eb="71">
      <t>コウシン</t>
    </rPh>
    <rPh sb="72" eb="73">
      <t>スス</t>
    </rPh>
    <phoneticPr fontId="16"/>
  </si>
  <si>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6"/>
  </si>
  <si>
    <r>
      <t>　経営の健全化については、施設維持管理費削減等の取り組みにより一定の収益的収支比率を保っているが、今後は使用料金の見直し等により、さらに経費の回収率を高めていく必要があると考える。</t>
    </r>
    <r>
      <rPr>
        <sz val="11"/>
        <color rgb="FFFF0000"/>
        <rFont val="ＭＳ ゴシック"/>
        <family val="3"/>
        <charset val="128"/>
      </rPr>
      <t>また、企業債残高対事業規模比率が大きく上昇した要因は、施設改築更新に伴う企業債借入によるものです。</t>
    </r>
    <rPh sb="1" eb="3">
      <t>ケイエイ</t>
    </rPh>
    <rPh sb="4" eb="7">
      <t>ケンゼンカ</t>
    </rPh>
    <rPh sb="13" eb="15">
      <t>シセツ</t>
    </rPh>
    <rPh sb="15" eb="17">
      <t>イジ</t>
    </rPh>
    <rPh sb="17" eb="20">
      <t>カンリヒ</t>
    </rPh>
    <rPh sb="20" eb="22">
      <t>サクゲン</t>
    </rPh>
    <rPh sb="22" eb="23">
      <t>トウ</t>
    </rPh>
    <rPh sb="24" eb="25">
      <t>ト</t>
    </rPh>
    <rPh sb="26" eb="27">
      <t>ク</t>
    </rPh>
    <rPh sb="31" eb="33">
      <t>イッテイ</t>
    </rPh>
    <rPh sb="34" eb="37">
      <t>シュウエキテキ</t>
    </rPh>
    <rPh sb="37" eb="39">
      <t>シュウシ</t>
    </rPh>
    <rPh sb="39" eb="41">
      <t>ヒリツ</t>
    </rPh>
    <rPh sb="42" eb="43">
      <t>タモ</t>
    </rPh>
    <rPh sb="49" eb="51">
      <t>コンゴ</t>
    </rPh>
    <rPh sb="52" eb="54">
      <t>シヨウ</t>
    </rPh>
    <rPh sb="54" eb="56">
      <t>リョウキン</t>
    </rPh>
    <rPh sb="57" eb="59">
      <t>ミナオ</t>
    </rPh>
    <rPh sb="60" eb="61">
      <t>トウ</t>
    </rPh>
    <rPh sb="68" eb="70">
      <t>ケイヒ</t>
    </rPh>
    <rPh sb="71" eb="74">
      <t>カイシュウリツ</t>
    </rPh>
    <rPh sb="75" eb="76">
      <t>タカ</t>
    </rPh>
    <rPh sb="80" eb="82">
      <t>ヒツヨウ</t>
    </rPh>
    <rPh sb="86" eb="87">
      <t>カンガ</t>
    </rPh>
    <rPh sb="93" eb="95">
      <t>キギョウ</t>
    </rPh>
    <rPh sb="95" eb="96">
      <t>サイ</t>
    </rPh>
    <rPh sb="96" eb="98">
      <t>ザンダカ</t>
    </rPh>
    <rPh sb="98" eb="99">
      <t>タイ</t>
    </rPh>
    <rPh sb="99" eb="101">
      <t>ジギョウ</t>
    </rPh>
    <rPh sb="101" eb="103">
      <t>キボ</t>
    </rPh>
    <rPh sb="103" eb="105">
      <t>ヒリツ</t>
    </rPh>
    <rPh sb="106" eb="107">
      <t>オオ</t>
    </rPh>
    <rPh sb="109" eb="111">
      <t>ジョウショウ</t>
    </rPh>
    <rPh sb="113" eb="115">
      <t>ヨウイン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</si>
</sst>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FB-428C-AF38-7AE45FAD00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9EFB-428C-AF38-7AE45FAD00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20.65</c:v>
                </c:pt>
                <c:pt idx="1">
                  <c:v>19.57</c:v>
                </c:pt>
                <c:pt idx="2">
                  <c:v>18.48</c:v>
                </c:pt>
                <c:pt idx="3">
                  <c:v>16.3</c:v>
                </c:pt>
                <c:pt idx="4">
                  <c:v>15.22</c:v>
                </c:pt>
              </c:numCache>
            </c:numRef>
          </c:val>
          <c:extLst>
            <c:ext xmlns:c16="http://schemas.microsoft.com/office/drawing/2014/chart" uri="{C3380CC4-5D6E-409C-BE32-E72D297353CC}">
              <c16:uniqueId val="{00000000-6233-440B-B5BF-103B321C8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6233-440B-B5BF-103B321C8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54.88</c:v>
                </c:pt>
                <c:pt idx="1">
                  <c:v>52.63</c:v>
                </c:pt>
                <c:pt idx="2">
                  <c:v>57.75</c:v>
                </c:pt>
                <c:pt idx="3">
                  <c:v>55.22</c:v>
                </c:pt>
                <c:pt idx="4">
                  <c:v>59.09</c:v>
                </c:pt>
              </c:numCache>
            </c:numRef>
          </c:val>
          <c:extLst>
            <c:ext xmlns:c16="http://schemas.microsoft.com/office/drawing/2014/chart" uri="{C3380CC4-5D6E-409C-BE32-E72D297353CC}">
              <c16:uniqueId val="{00000000-6C4A-4389-855C-DCEE2A5CFA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6C4A-4389-855C-DCEE2A5CFA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98.77</c:v>
                </c:pt>
                <c:pt idx="1">
                  <c:v>101.03</c:v>
                </c:pt>
                <c:pt idx="2">
                  <c:v>100.86</c:v>
                </c:pt>
                <c:pt idx="3">
                  <c:v>99.07</c:v>
                </c:pt>
                <c:pt idx="4">
                  <c:v>127.96</c:v>
                </c:pt>
              </c:numCache>
            </c:numRef>
          </c:val>
          <c:extLst>
            <c:ext xmlns:c16="http://schemas.microsoft.com/office/drawing/2014/chart" uri="{C3380CC4-5D6E-409C-BE32-E72D297353CC}">
              <c16:uniqueId val="{00000000-35D8-4563-A791-436CF1AED3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8-4563-A791-436CF1AED3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F-40AB-AD5C-9CEDE5BB4C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F-40AB-AD5C-9CEDE5BB4C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5-42FC-B94D-A948460961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5-42FC-B94D-A948460961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0-40C3-B85E-0CD5BAF204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0-40C3-B85E-0CD5BAF204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4E-4667-8446-D5EE8F8483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4E-4667-8446-D5EE8F8483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316.07</c:v>
                </c:pt>
                <c:pt idx="1">
                  <c:v>290.32</c:v>
                </c:pt>
                <c:pt idx="2">
                  <c:v>909.82</c:v>
                </c:pt>
                <c:pt idx="3">
                  <c:v>2044.01</c:v>
                </c:pt>
                <c:pt idx="4">
                  <c:v>3578.48</c:v>
                </c:pt>
              </c:numCache>
            </c:numRef>
          </c:val>
          <c:extLst>
            <c:ext xmlns:c16="http://schemas.microsoft.com/office/drawing/2014/chart" uri="{C3380CC4-5D6E-409C-BE32-E72D297353CC}">
              <c16:uniqueId val="{00000000-4FCB-4824-AA4E-7D0954AD50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4FCB-4824-AA4E-7D0954AD50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29.6</c:v>
                </c:pt>
                <c:pt idx="1">
                  <c:v>26.94</c:v>
                </c:pt>
                <c:pt idx="2">
                  <c:v>28.05</c:v>
                </c:pt>
                <c:pt idx="3">
                  <c:v>23.47</c:v>
                </c:pt>
                <c:pt idx="4">
                  <c:v>29.41</c:v>
                </c:pt>
              </c:numCache>
            </c:numRef>
          </c:val>
          <c:extLst>
            <c:ext xmlns:c16="http://schemas.microsoft.com/office/drawing/2014/chart" uri="{C3380CC4-5D6E-409C-BE32-E72D297353CC}">
              <c16:uniqueId val="{00000000-74A0-4EF0-827D-1A52DB7FDA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74A0-4EF0-827D-1A52DB7FDA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727.89</c:v>
                </c:pt>
                <c:pt idx="1">
                  <c:v>804.8</c:v>
                </c:pt>
                <c:pt idx="2">
                  <c:v>823.85</c:v>
                </c:pt>
                <c:pt idx="3">
                  <c:v>963.05</c:v>
                </c:pt>
                <c:pt idx="4">
                  <c:v>806.5</c:v>
                </c:pt>
              </c:numCache>
            </c:numRef>
          </c:val>
          <c:extLst>
            <c:ext xmlns:c16="http://schemas.microsoft.com/office/drawing/2014/chart" uri="{C3380CC4-5D6E-409C-BE32-E72D297353CC}">
              <c16:uniqueId val="{00000000-55F5-46D6-B0B3-BA68D9848B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55F5-46D6-B0B3-BA68D9848B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2"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せたな町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6948</v>
      </c>
      <c r="AM8" s="45"/>
      <c r="AN8" s="45"/>
      <c r="AO8" s="45"/>
      <c r="AP8" s="45"/>
      <c r="AQ8" s="45"/>
      <c r="AR8" s="45"/>
      <c r="AS8" s="45"/>
      <c r="AT8" s="44">
        <f>データ!T6</f>
        <v>638.67999999999995</v>
      </c>
      <c r="AU8" s="44"/>
      <c r="AV8" s="44"/>
      <c r="AW8" s="44"/>
      <c r="AX8" s="44"/>
      <c r="AY8" s="44"/>
      <c r="AZ8" s="44"/>
      <c r="BA8" s="44"/>
      <c r="BB8" s="44">
        <f>データ!U6</f>
        <v>10.88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0.96</v>
      </c>
      <c r="Q10" s="44"/>
      <c r="R10" s="44"/>
      <c r="S10" s="44"/>
      <c r="T10" s="44"/>
      <c r="U10" s="44"/>
      <c r="V10" s="44"/>
      <c r="W10" s="44">
        <f>データ!Q6</f>
        <v>100</v>
      </c>
      <c r="X10" s="44"/>
      <c r="Y10" s="44"/>
      <c r="Z10" s="44"/>
      <c r="AA10" s="44"/>
      <c r="AB10" s="44"/>
      <c r="AC10" s="44"/>
      <c r="AD10" s="45">
        <f>データ!R6</f>
        <v>3290</v>
      </c>
      <c r="AE10" s="45"/>
      <c r="AF10" s="45"/>
      <c r="AG10" s="45"/>
      <c r="AH10" s="45"/>
      <c r="AI10" s="45"/>
      <c r="AJ10" s="45"/>
      <c r="AK10" s="2"/>
      <c r="AL10" s="45">
        <f>データ!V6</f>
        <v>66</v>
      </c>
      <c r="AM10" s="45"/>
      <c r="AN10" s="45"/>
      <c r="AO10" s="45"/>
      <c r="AP10" s="45"/>
      <c r="AQ10" s="45"/>
      <c r="AR10" s="45"/>
      <c r="AS10" s="45"/>
      <c r="AT10" s="44">
        <f>データ!W6</f>
        <v>0.03</v>
      </c>
      <c r="AU10" s="44"/>
      <c r="AV10" s="44"/>
      <c r="AW10" s="44"/>
      <c r="AX10" s="44"/>
      <c r="AY10" s="44"/>
      <c r="AZ10" s="44"/>
      <c r="BA10" s="44"/>
      <c r="BB10" s="44">
        <f>データ!X6</f>
        <v>2200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Mej2k2WqSh3fDJx7aKod50uPipy1MpwXwic4aFBJAACNGxqLG2PxIOWs8+zFLth1DYfNx+8ypVE16sBtC5pRYA==" saltValue="LKHNtjVUNumWOVVb3aBP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13714</v>
      </c>
      <c r="D6" s="19">
        <f t="shared" si="3"/>
        <v>47</v>
      </c>
      <c r="E6" s="19">
        <f t="shared" si="3"/>
        <v>17</v>
      </c>
      <c r="F6" s="19">
        <f t="shared" si="3"/>
        <v>6</v>
      </c>
      <c r="G6" s="19">
        <f t="shared" si="3"/>
        <v>0</v>
      </c>
      <c r="H6" s="19" t="str">
        <f t="shared" si="3"/>
        <v>北海道　せたな町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0.96</v>
      </c>
      <c r="Q6" s="20">
        <f t="shared" si="3"/>
        <v>100</v>
      </c>
      <c r="R6" s="20">
        <f t="shared" si="3"/>
        <v>3290</v>
      </c>
      <c r="S6" s="20">
        <f t="shared" si="3"/>
        <v>6948</v>
      </c>
      <c r="T6" s="20">
        <f t="shared" si="3"/>
        <v>638.67999999999995</v>
      </c>
      <c r="U6" s="20">
        <f t="shared" si="3"/>
        <v>10.88</v>
      </c>
      <c r="V6" s="20">
        <f t="shared" si="3"/>
        <v>66</v>
      </c>
      <c r="W6" s="20">
        <f t="shared" si="3"/>
        <v>0.03</v>
      </c>
      <c r="X6" s="20">
        <f t="shared" si="3"/>
        <v>2200</v>
      </c>
      <c r="Y6" s="21">
        <f>IF(Y7="",NA(),Y7)</f>
        <v>98.77</v>
      </c>
      <c r="Z6" s="21">
        <f t="shared" ref="Z6:AH6" si="4">IF(Z7="",NA(),Z7)</f>
        <v>101.03</v>
      </c>
      <c r="AA6" s="21">
        <f t="shared" si="4"/>
        <v>100.86</v>
      </c>
      <c r="AB6" s="21">
        <f t="shared" si="4"/>
        <v>99.07</v>
      </c>
      <c r="AC6" s="21">
        <f t="shared" si="4"/>
        <v>127.96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316.07</v>
      </c>
      <c r="BG6" s="21">
        <f t="shared" ref="BG6:BO6" si="7">IF(BG7="",NA(),BG7)</f>
        <v>290.32</v>
      </c>
      <c r="BH6" s="21">
        <f t="shared" si="7"/>
        <v>909.82</v>
      </c>
      <c r="BI6" s="21">
        <f t="shared" si="7"/>
        <v>2044.01</v>
      </c>
      <c r="BJ6" s="21">
        <f t="shared" si="7"/>
        <v>3578.48</v>
      </c>
      <c r="BK6" s="21">
        <f t="shared" si="7"/>
        <v>998.42</v>
      </c>
      <c r="BL6" s="21">
        <f t="shared" si="7"/>
        <v>1095.52</v>
      </c>
      <c r="BM6" s="21">
        <f t="shared" si="7"/>
        <v>1056.55</v>
      </c>
      <c r="BN6" s="21">
        <f t="shared" si="7"/>
        <v>1278.54</v>
      </c>
      <c r="BO6" s="21">
        <f t="shared" si="7"/>
        <v>1149.7</v>
      </c>
      <c r="BP6" s="20" t="str">
        <f>IF(BP7="","",IF(BP7="-","【-】","【"&amp;SUBSTITUTE(TEXT(BP7,"#,##0.00"),"-","△")&amp;"】"))</f>
        <v>【1,069.89】</v>
      </c>
      <c r="BQ6" s="21">
        <f>IF(BQ7="",NA(),BQ7)</f>
        <v>29.6</v>
      </c>
      <c r="BR6" s="21">
        <f t="shared" ref="BR6:BZ6" si="8">IF(BR7="",NA(),BR7)</f>
        <v>26.94</v>
      </c>
      <c r="BS6" s="21">
        <f t="shared" si="8"/>
        <v>28.05</v>
      </c>
      <c r="BT6" s="21">
        <f t="shared" si="8"/>
        <v>23.47</v>
      </c>
      <c r="BU6" s="21">
        <f t="shared" si="8"/>
        <v>29.41</v>
      </c>
      <c r="BV6" s="21">
        <f t="shared" si="8"/>
        <v>41.41</v>
      </c>
      <c r="BW6" s="21">
        <f t="shared" si="8"/>
        <v>39.64</v>
      </c>
      <c r="BX6" s="21">
        <f t="shared" si="8"/>
        <v>40</v>
      </c>
      <c r="BY6" s="21">
        <f t="shared" si="8"/>
        <v>38.74</v>
      </c>
      <c r="BZ6" s="21">
        <f t="shared" si="8"/>
        <v>35.96</v>
      </c>
      <c r="CA6" s="20" t="str">
        <f>IF(CA7="","",IF(CA7="-","【-】","【"&amp;SUBSTITUTE(TEXT(CA7,"#,##0.00"),"-","△")&amp;"】"))</f>
        <v>【39.89】</v>
      </c>
      <c r="CB6" s="21">
        <f>IF(CB7="",NA(),CB7)</f>
        <v>727.89</v>
      </c>
      <c r="CC6" s="21">
        <f t="shared" ref="CC6:CK6" si="9">IF(CC7="",NA(),CC7)</f>
        <v>804.8</v>
      </c>
      <c r="CD6" s="21">
        <f t="shared" si="9"/>
        <v>823.85</v>
      </c>
      <c r="CE6" s="21">
        <f t="shared" si="9"/>
        <v>963.05</v>
      </c>
      <c r="CF6" s="21">
        <f t="shared" si="9"/>
        <v>806.5</v>
      </c>
      <c r="CG6" s="21">
        <f t="shared" si="9"/>
        <v>417.56</v>
      </c>
      <c r="CH6" s="21">
        <f t="shared" si="9"/>
        <v>449.72</v>
      </c>
      <c r="CI6" s="21">
        <f t="shared" si="9"/>
        <v>437.27</v>
      </c>
      <c r="CJ6" s="21">
        <f t="shared" si="9"/>
        <v>456.72</v>
      </c>
      <c r="CK6" s="21">
        <f t="shared" si="9"/>
        <v>481.96</v>
      </c>
      <c r="CL6" s="20" t="str">
        <f>IF(CL7="","",IF(CL7="-","【-】","【"&amp;SUBSTITUTE(TEXT(CL7,"#,##0.00"),"-","△")&amp;"】"))</f>
        <v>【426.52】</v>
      </c>
      <c r="CM6" s="21">
        <f>IF(CM7="",NA(),CM7)</f>
        <v>20.65</v>
      </c>
      <c r="CN6" s="21">
        <f t="shared" ref="CN6:CV6" si="10">IF(CN7="",NA(),CN7)</f>
        <v>19.57</v>
      </c>
      <c r="CO6" s="21">
        <f t="shared" si="10"/>
        <v>18.48</v>
      </c>
      <c r="CP6" s="21">
        <f t="shared" si="10"/>
        <v>16.3</v>
      </c>
      <c r="CQ6" s="21">
        <f t="shared" si="10"/>
        <v>15.22</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54.88</v>
      </c>
      <c r="CY6" s="21">
        <f t="shared" ref="CY6:DG6" si="11">IF(CY7="",NA(),CY7)</f>
        <v>52.63</v>
      </c>
      <c r="CZ6" s="21">
        <f t="shared" si="11"/>
        <v>57.75</v>
      </c>
      <c r="DA6" s="21">
        <f t="shared" si="11"/>
        <v>55.22</v>
      </c>
      <c r="DB6" s="21">
        <f t="shared" si="11"/>
        <v>59.09</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13714</v>
      </c>
      <c r="D7" s="23">
        <v>47</v>
      </c>
      <c r="E7" s="23">
        <v>17</v>
      </c>
      <c r="F7" s="23">
        <v>6</v>
      </c>
      <c r="G7" s="23">
        <v>0</v>
      </c>
      <c r="H7" s="23" t="s">
        <v>96</v>
      </c>
      <c r="I7" s="23" t="s">
        <v>97</v>
      </c>
      <c r="J7" s="23" t="s">
        <v>98</v>
      </c>
      <c r="K7" s="23" t="s">
        <v>99</v>
      </c>
      <c r="L7" s="23" t="s">
        <v>100</v>
      </c>
      <c r="M7" s="23" t="s">
        <v>101</v>
      </c>
      <c r="N7" s="24" t="s">
        <v>102</v>
      </c>
      <c r="O7" s="24" t="s">
        <v>103</v>
      </c>
      <c r="P7" s="24">
        <v>0.96</v>
      </c>
      <c r="Q7" s="24">
        <v>100</v>
      </c>
      <c r="R7" s="24">
        <v>3290</v>
      </c>
      <c r="S7" s="24">
        <v>6948</v>
      </c>
      <c r="T7" s="24">
        <v>638.67999999999995</v>
      </c>
      <c r="U7" s="24">
        <v>10.88</v>
      </c>
      <c r="V7" s="24">
        <v>66</v>
      </c>
      <c r="W7" s="24">
        <v>0.03</v>
      </c>
      <c r="X7" s="24">
        <v>2200</v>
      </c>
      <c r="Y7" s="24">
        <v>98.77</v>
      </c>
      <c r="Z7" s="24">
        <v>101.03</v>
      </c>
      <c r="AA7" s="24">
        <v>100.86</v>
      </c>
      <c r="AB7" s="24">
        <v>99.07</v>
      </c>
      <c r="AC7" s="24">
        <v>127.96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316.07</v>
      </c>
      <c r="BG7" s="24">
        <v>290.32</v>
      </c>
      <c r="BH7" s="24">
        <v>909.82</v>
      </c>
      <c r="BI7" s="24">
        <v>2044.01</v>
      </c>
      <c r="BJ7" s="24">
        <v>3578.48</v>
      </c>
      <c r="BK7" s="24">
        <v>998.42</v>
      </c>
      <c r="BL7" s="24">
        <v>1095.52</v>
      </c>
      <c r="BM7" s="24">
        <v>1056.55</v>
      </c>
      <c r="BN7" s="24">
        <v>1278.54</v>
      </c>
      <c r="BO7" s="24">
        <v>1149.7</v>
      </c>
      <c r="BP7" s="24">
        <v>1069.8900000000001</v>
      </c>
      <c r="BQ7" s="24">
        <v>29.6</v>
      </c>
      <c r="BR7" s="24">
        <v>26.94</v>
      </c>
      <c r="BS7" s="24">
        <v>28.05</v>
      </c>
      <c r="BT7" s="24">
        <v>23.47</v>
      </c>
      <c r="BU7" s="24">
        <v>29.41</v>
      </c>
      <c r="BV7" s="24">
        <v>41.41</v>
      </c>
      <c r="BW7" s="24">
        <v>39.64</v>
      </c>
      <c r="BX7" s="24">
        <v>40</v>
      </c>
      <c r="BY7" s="24">
        <v>38.74</v>
      </c>
      <c r="BZ7" s="24">
        <v>35.96</v>
      </c>
      <c r="CA7" s="24">
        <v>39.89</v>
      </c>
      <c r="CB7" s="24">
        <v>727.89</v>
      </c>
      <c r="CC7" s="24">
        <v>804.8</v>
      </c>
      <c r="CD7" s="24">
        <v>823.85</v>
      </c>
      <c r="CE7" s="24">
        <v>963.05</v>
      </c>
      <c r="CF7" s="24">
        <v>806.5</v>
      </c>
      <c r="CG7" s="24">
        <v>417.56</v>
      </c>
      <c r="CH7" s="24">
        <v>449.72</v>
      </c>
      <c r="CI7" s="24">
        <v>437.27</v>
      </c>
      <c r="CJ7" s="24">
        <v>456.72</v>
      </c>
      <c r="CK7" s="24">
        <v>481.96</v>
      </c>
      <c r="CL7" s="24">
        <v>426.52</v>
      </c>
      <c r="CM7" s="24">
        <v>20.65</v>
      </c>
      <c r="CN7" s="24">
        <v>19.57</v>
      </c>
      <c r="CO7" s="24">
        <v>18.48</v>
      </c>
      <c r="CP7" s="24">
        <v>16.3</v>
      </c>
      <c r="CQ7" s="24">
        <v>15.22</v>
      </c>
      <c r="CR7" s="24">
        <v>32.479999999999997</v>
      </c>
      <c r="CS7" s="24">
        <v>30.19</v>
      </c>
      <c r="CT7" s="24">
        <v>28.77</v>
      </c>
      <c r="CU7" s="24">
        <v>26.22</v>
      </c>
      <c r="CV7" s="24">
        <v>26.12</v>
      </c>
      <c r="CW7" s="24">
        <v>28.16</v>
      </c>
      <c r="CX7" s="24">
        <v>54.88</v>
      </c>
      <c r="CY7" s="24">
        <v>52.63</v>
      </c>
      <c r="CZ7" s="24">
        <v>57.75</v>
      </c>
      <c r="DA7" s="24">
        <v>55.22</v>
      </c>
      <c r="DB7" s="24">
        <v>59.09</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寛雄</cp:lastModifiedBy>
  <cp:lastPrinted>2025-02-19T02:02:38Z</cp:lastPrinted>
  <dcterms:created xsi:type="dcterms:W3CDTF">2025-01-24T07:37:31Z</dcterms:created>
  <dcterms:modified xsi:type="dcterms:W3CDTF">2025-02-19T02:02:47Z</dcterms:modified>
  <cp:category/>
</cp:coreProperties>
</file>