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32.98\hd-kensui\HD06_上下水道係\10 水道係\15.町 調査報告関係\財政課調査関係\2．公営企業関係\公営企業に係る 経営比較分析表\R1 経営比較分析表\簡易水道【経営比較分析表】2018_013714_47_010\"/>
    </mc:Choice>
  </mc:AlternateContent>
  <workbookProtection workbookAlgorithmName="SHA-512" workbookHashValue="eGoGMAixo4ABmiB3Kgp68YyZw7S+QevqZou11z14u+zNsOF/xrkEPGQoOXCLz+C8tDAjhlRkZD+eAXeUuPYULw==" workbookSaltValue="DNGuEFpwHGWRm5vK0vpZzA==" workbookSpinCount="100000" lockStructure="1"/>
  <bookViews>
    <workbookView xWindow="0" yWindow="0" windowWidth="20490" windowHeight="718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<sst xmlns="http://schemas.openxmlformats.org/spreadsheetml/2006/main" count="225" uniqueCount="111">
  <si>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</si>
  <si>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</si>
  <si>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</si>
  <si>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</si>
  <si>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</si>
  <si>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</si>
  <si>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</si>
  <si>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</si>
  <si>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</si>
  <si>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</si>
  <si>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</si>
  <si>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</si>
  <si>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</si>
  <si>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</si>
  <si>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</si>
  <si>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</si>
  <si>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</si>
  <si>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</si>
  <si>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</si>
  <si>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</si>
  <si>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</si>
  <si>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</si>
  <si>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</si>
  <si>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</si>
  <si>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</si>
  <si>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</si>
  <si>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</si>
  <si>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</si>
  <si>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</si>
  <si>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</si>
  <si>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</si>
  <si>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</si>
  <si>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</si>
  <si>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</si>
  <si>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</si>
  <si>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</si>
  <si>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</si>
  <si>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</si>
  <si>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</si>
  <si>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</si>
  <si>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</si>
  <si>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</si>
  <si>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</si>
  <si>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</si>
  <si>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</si>
  <si>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</si>
  <si>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</si>
  <si>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</si>
  <si>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</si>
  <si>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</si>
  <si>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</si>
  <si>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</si>
  <si>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</si>
  <si>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</si>
  <si>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</si>
  <si>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</si>
  <si>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</si>
  <si>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</si>
  <si>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</si>
  <si>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</si>
  <si>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</si>
  <si>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</si>
  <si>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</si>
  <si>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</si>
  <si>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</si>
  <si>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</si>
  <si>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</si>
  <si>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</si>
  <si>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</si>
  <si>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</si>
  <si>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</si>
  <si>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</si>
  <si>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</si>
  <si>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</si>
  <si>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</si>
  <si>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</si>
  <si>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</si>
  <si>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</si>
  <si>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</si>
  <si>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</si>
  <si>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</si>
  <si>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</si>
  <si>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</si>
  <si>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</si>
  <si>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</si>
  <si>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</si>
  <si>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</si>
  <si>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</si>
  <si>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</si>
  <si>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</si>
  <si>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</si>
  <si>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</si>
  <si>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</si>
  <si>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</si>
  <si>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</si>
  <si>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</si>
  <si>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</si>
  <si>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</si>
  <si>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</si>
  <si>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</si>
  <si>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</si>
  <si>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</si>
  <si>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</si>
  <si>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</si>
  <si>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</si>
  <si>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</si>
  <si>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</si>
  <si>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</si>
  <si>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
収益的収支比率が年々減少しており、要因として人口減少に伴う給水収益の減及び、経年劣化等による配水管破損の復旧費用等の維持管理費が増となっていることが大きい。
④ 企業債残高対給水収益比率
主な要因としては、H21からH27年度まで水道施設改良事業のため、老朽化した施設・設備を更新し企業債を充当し増となったが。H28にから事業量の減、料金収入の減により収益比率が減少している。
⑤ 料金回収率
施設維持費の増や、料金収入の減などにより給水原価が上がっており、給水供給に係る費用が料金収入では補えない状況にある。
⑥ 給水原価
施設老朽化などにより修理費等の費用増加が大きく、維持管理に費用を要することから給水原価が上昇している。
⑦ 施設利用率
人口減による配水量の減少、漏水修理などにより有収率は上がっていることから利用率が下がている。
⑧ 有収率
施設の老朽化による漏水が主であり、漏水調査を行い早期に修理したことが有収率の向上となっている。</t>
    <rPh sb="18" eb="20">
      <t>ネンネン</t>
    </rPh>
    <rPh sb="27" eb="29">
      <t>ヨウイン</t>
    </rPh>
    <rPh sb="66" eb="67">
      <t>トウ</t>
    </rPh>
    <rPh sb="68" eb="70">
      <t>イジ</t>
    </rPh>
    <rPh sb="70" eb="73">
      <t>カンリヒ</t>
    </rPh>
    <rPh sb="84" eb="85">
      <t>オオ</t>
    </rPh>
    <rPh sb="348" eb="350">
      <t>シュウリ</t>
    </rPh>
    <rPh sb="359" eb="360">
      <t>ア</t>
    </rPh>
    <rPh sb="398" eb="399">
      <t>オモ</t>
    </rPh>
    <phoneticPr fontId="4"/>
  </si>
  <si>
    <t>③ 管路更新率
水道施設改良事業のためH26まで町内地区一部において更新を行い更新率は向上したが、本町においては水道施設数が多く、まだ老朽化した管路及び施設があり、耐用年数も超えてきている資産があるため計画的に改修を進めていかなければならないが、財政的なこともあり改修が行えない状況で修繕を行いながら運用している状況である。今後、中・長期的な水道施設更新を見据え改修を考える。</t>
    <rPh sb="162" eb="164">
      <t>コンゴ</t>
    </rPh>
    <rPh sb="171" eb="173">
      <t>スイドウ</t>
    </rPh>
    <rPh sb="173" eb="175">
      <t>シセツ</t>
    </rPh>
    <rPh sb="175" eb="177">
      <t>コウシン</t>
    </rPh>
    <rPh sb="178" eb="180">
      <t>ミス</t>
    </rPh>
    <rPh sb="181" eb="183">
      <t>カイシュウ</t>
    </rPh>
    <rPh sb="184" eb="185">
      <t>カンガ</t>
    </rPh>
    <phoneticPr fontId="4"/>
  </si>
  <si>
    <t>毎年人口減少に伴う給水収益は減少傾向となり、逆に水道施設の老朽化による修理、漏水修理費用が増加傾向となっていることが今後の事業運営の課題である。更新を検討しているが、水道料金基本料のありかた、給水収益の推移を水道ビジョン、アセットマネジメントを元に試算し検討していく。
老朽化した水道施設や管路が多い為、計画的な更新計画を策定するが、水道料金収入、町財政面などを考慮し健全な施設管理を行いながら改修を進める必要があるが、水道担当職員が少ない状況で困窮し水道の現場対応・事務処理に問題を抱えている。</t>
    <rPh sb="0" eb="2">
      <t>マイトシ</t>
    </rPh>
    <rPh sb="63" eb="65">
      <t>ウンエイ</t>
    </rPh>
    <rPh sb="66" eb="68">
      <t>カダイ</t>
    </rPh>
    <rPh sb="104" eb="105">
      <t>スイ</t>
    </rPh>
    <rPh sb="122" eb="123">
      <t>モト</t>
    </rPh>
    <rPh sb="167" eb="169">
      <t>スイドウ</t>
    </rPh>
    <rPh sb="169" eb="171">
      <t>リョウキン</t>
    </rPh>
    <rPh sb="171" eb="173">
      <t>シュウニュウ</t>
    </rPh>
    <rPh sb="174" eb="175">
      <t>チョウ</t>
    </rPh>
    <rPh sb="229" eb="231">
      <t>ゲンバ</t>
    </rPh>
    <rPh sb="231" eb="233">
      <t>タイオウ</t>
    </rPh>
    <rPh sb="234" eb="236">
      <t>ジム</t>
    </rPh>
    <rPh sb="236" eb="238">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</si>
</sst>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1.96</c:v>
                </c:pt>
                <c:pt idx="1">
                  <c:v>0</c:v>
                </c:pt>
                <c:pt idx="2">
                  <c:v>0</c:v>
                </c:pt>
                <c:pt idx="3">
                  <c:v>0</c:v>
                </c:pt>
                <c:pt idx="4">
                  <c:v>0</c:v>
                </c:pt>
              </c:numCache>
            </c:numRef>
          </c:val>
          <c:extLst>
            <c:ext xmlns:c16="http://schemas.microsoft.com/office/drawing/2014/chart" uri="{C3380CC4-5D6E-409C-BE32-E72D297353CC}">
              <c16:uniqueId val="{00000000-F977-4FF3-854B-6638E8A846B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F977-4FF3-854B-6638E8A846B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61.53</c:v>
                </c:pt>
                <c:pt idx="1">
                  <c:v>56.5</c:v>
                </c:pt>
                <c:pt idx="2">
                  <c:v>61.97</c:v>
                </c:pt>
                <c:pt idx="3">
                  <c:v>59.65</c:v>
                </c:pt>
                <c:pt idx="4">
                  <c:v>55.32</c:v>
                </c:pt>
              </c:numCache>
            </c:numRef>
          </c:val>
          <c:extLst>
            <c:ext xmlns:c16="http://schemas.microsoft.com/office/drawing/2014/chart" uri="{C3380CC4-5D6E-409C-BE32-E72D297353CC}">
              <c16:uniqueId val="{00000000-1DBC-43B2-86E0-50E952BE2E4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1DBC-43B2-86E0-50E952BE2E4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71.64</c:v>
                </c:pt>
                <c:pt idx="1">
                  <c:v>76.36</c:v>
                </c:pt>
                <c:pt idx="2">
                  <c:v>70.7</c:v>
                </c:pt>
                <c:pt idx="3">
                  <c:v>71.86</c:v>
                </c:pt>
                <c:pt idx="4">
                  <c:v>76.58</c:v>
                </c:pt>
              </c:numCache>
            </c:numRef>
          </c:val>
          <c:extLst>
            <c:ext xmlns:c16="http://schemas.microsoft.com/office/drawing/2014/chart" uri="{C3380CC4-5D6E-409C-BE32-E72D297353CC}">
              <c16:uniqueId val="{00000000-206F-41B2-A34E-34B7286FA4F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206F-41B2-A34E-34B7286FA4F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84.69</c:v>
                </c:pt>
                <c:pt idx="1">
                  <c:v>82.33</c:v>
                </c:pt>
                <c:pt idx="2">
                  <c:v>82.26</c:v>
                </c:pt>
                <c:pt idx="3">
                  <c:v>79.849999999999994</c:v>
                </c:pt>
                <c:pt idx="4">
                  <c:v>78.28</c:v>
                </c:pt>
              </c:numCache>
            </c:numRef>
          </c:val>
          <c:extLst>
            <c:ext xmlns:c16="http://schemas.microsoft.com/office/drawing/2014/chart" uri="{C3380CC4-5D6E-409C-BE32-E72D297353CC}">
              <c16:uniqueId val="{00000000-090B-410A-8185-79A4B95BB54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090B-410A-8185-79A4B95BB54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0-42CF-8CCD-36213508E9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0-42CF-8CCD-36213508E9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0-488F-8A37-190F947D09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0-488F-8A37-190F947D09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5-42B2-8698-15FC2FB0C04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5-42B2-8698-15FC2FB0C04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A-41A7-A91C-2F95922B75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A-41A7-A91C-2F95922B75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1207.68</c:v>
                </c:pt>
                <c:pt idx="1">
                  <c:v>1239.47</c:v>
                </c:pt>
                <c:pt idx="2">
                  <c:v>1165.9000000000001</c:v>
                </c:pt>
                <c:pt idx="3">
                  <c:v>1130.7</c:v>
                </c:pt>
                <c:pt idx="4">
                  <c:v>1058.71</c:v>
                </c:pt>
              </c:numCache>
            </c:numRef>
          </c:val>
          <c:extLst>
            <c:ext xmlns:c16="http://schemas.microsoft.com/office/drawing/2014/chart" uri="{C3380CC4-5D6E-409C-BE32-E72D297353CC}">
              <c16:uniqueId val="{00000000-0E27-4658-8799-4D1D8B5DA84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0E27-4658-8799-4D1D8B5DA84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60.32</c:v>
                </c:pt>
                <c:pt idx="1">
                  <c:v>60.08</c:v>
                </c:pt>
                <c:pt idx="2">
                  <c:v>58.3</c:v>
                </c:pt>
                <c:pt idx="3">
                  <c:v>50.35</c:v>
                </c:pt>
                <c:pt idx="4">
                  <c:v>47.59</c:v>
                </c:pt>
              </c:numCache>
            </c:numRef>
          </c:val>
          <c:extLst>
            <c:ext xmlns:c16="http://schemas.microsoft.com/office/drawing/2014/chart" uri="{C3380CC4-5D6E-409C-BE32-E72D297353CC}">
              <c16:uniqueId val="{00000000-2573-4308-82CE-4FC6F742A44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2573-4308-82CE-4FC6F742A44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275.61</c:v>
                </c:pt>
                <c:pt idx="1">
                  <c:v>285.77</c:v>
                </c:pt>
                <c:pt idx="2">
                  <c:v>291.89999999999998</c:v>
                </c:pt>
                <c:pt idx="3">
                  <c:v>339.49</c:v>
                </c:pt>
                <c:pt idx="4">
                  <c:v>361.71</c:v>
                </c:pt>
              </c:numCache>
            </c:numRef>
          </c:val>
          <c:extLst>
            <c:ext xmlns:c16="http://schemas.microsoft.com/office/drawing/2014/chart" uri="{C3380CC4-5D6E-409C-BE32-E72D297353CC}">
              <c16:uniqueId val="{00000000-6CF0-4FEE-8A01-A2A876B74B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6CF0-4FEE-8A01-A2A876B74B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せたな町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7971</v>
      </c>
      <c r="AM8" s="66"/>
      <c r="AN8" s="66"/>
      <c r="AO8" s="66"/>
      <c r="AP8" s="66"/>
      <c r="AQ8" s="66"/>
      <c r="AR8" s="66"/>
      <c r="AS8" s="66"/>
      <c r="AT8" s="65">
        <f>データ!$S$6</f>
        <v>638.67999999999995</v>
      </c>
      <c r="AU8" s="65"/>
      <c r="AV8" s="65"/>
      <c r="AW8" s="65"/>
      <c r="AX8" s="65"/>
      <c r="AY8" s="65"/>
      <c r="AZ8" s="65"/>
      <c r="BA8" s="65"/>
      <c r="BB8" s="65">
        <f>データ!$T$6</f>
        <v>12.48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98.4</v>
      </c>
      <c r="Q10" s="65"/>
      <c r="R10" s="65"/>
      <c r="S10" s="65"/>
      <c r="T10" s="65"/>
      <c r="U10" s="65"/>
      <c r="V10" s="65"/>
      <c r="W10" s="66">
        <f>データ!$Q$6</f>
        <v>3230</v>
      </c>
      <c r="X10" s="66"/>
      <c r="Y10" s="66"/>
      <c r="Z10" s="66"/>
      <c r="AA10" s="66"/>
      <c r="AB10" s="66"/>
      <c r="AC10" s="66"/>
      <c r="AD10" s="2"/>
      <c r="AE10" s="2"/>
      <c r="AF10" s="2"/>
      <c r="AG10" s="2"/>
      <c r="AH10" s="2"/>
      <c r="AI10" s="2"/>
      <c r="AJ10" s="2"/>
      <c r="AK10" s="2"/>
      <c r="AL10" s="66">
        <f>データ!$U$6</f>
        <v>7401</v>
      </c>
      <c r="AM10" s="66"/>
      <c r="AN10" s="66"/>
      <c r="AO10" s="66"/>
      <c r="AP10" s="66"/>
      <c r="AQ10" s="66"/>
      <c r="AR10" s="66"/>
      <c r="AS10" s="66"/>
      <c r="AT10" s="65">
        <f>データ!$V$6</f>
        <v>59.03</v>
      </c>
      <c r="AU10" s="65"/>
      <c r="AV10" s="65"/>
      <c r="AW10" s="65"/>
      <c r="AX10" s="65"/>
      <c r="AY10" s="65"/>
      <c r="AZ10" s="65"/>
      <c r="BA10" s="65"/>
      <c r="BB10" s="65">
        <f>データ!$W$6</f>
        <v>125.38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7GSyDFawqEXr7qcOX7AlqGrt+jdcC9ARjjbSIiRX4mqiIpu0DSknyunp0FWZU9rRxHNxOLW1PsptnAsq0LXUMg==" saltValue="3N4H162fvdd02KIRUQVM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13714</v>
      </c>
      <c r="D6" s="34">
        <f t="shared" si="3"/>
        <v>47</v>
      </c>
      <c r="E6" s="34">
        <f t="shared" si="3"/>
        <v>1</v>
      </c>
      <c r="F6" s="34">
        <f t="shared" si="3"/>
        <v>0</v>
      </c>
      <c r="G6" s="34">
        <f t="shared" si="3"/>
        <v>0</v>
      </c>
      <c r="H6" s="34" t="str">
        <f t="shared" si="3"/>
        <v>北海道　せたな町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98.4</v>
      </c>
      <c r="Q6" s="35">
        <f t="shared" si="3"/>
        <v>3230</v>
      </c>
      <c r="R6" s="35">
        <f t="shared" si="3"/>
        <v>7971</v>
      </c>
      <c r="S6" s="35">
        <f t="shared" si="3"/>
        <v>638.67999999999995</v>
      </c>
      <c r="T6" s="35">
        <f t="shared" si="3"/>
        <v>12.48</v>
      </c>
      <c r="U6" s="35">
        <f t="shared" si="3"/>
        <v>7401</v>
      </c>
      <c r="V6" s="35">
        <f t="shared" si="3"/>
        <v>59.03</v>
      </c>
      <c r="W6" s="35">
        <f t="shared" si="3"/>
        <v>125.38</v>
      </c>
      <c r="X6" s="36">
        <f>IF(X7="",NA(),X7)</f>
        <v>84.69</v>
      </c>
      <c r="Y6" s="36">
        <f t="shared" ref="Y6:AG6" si="4">IF(Y7="",NA(),Y7)</f>
        <v>82.33</v>
      </c>
      <c r="Z6" s="36">
        <f t="shared" si="4"/>
        <v>82.26</v>
      </c>
      <c r="AA6" s="36">
        <f t="shared" si="4"/>
        <v>79.849999999999994</v>
      </c>
      <c r="AB6" s="36">
        <f t="shared" si="4"/>
        <v>78.28</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1207.68</v>
      </c>
      <c r="BF6" s="36">
        <f t="shared" ref="BF6:BN6" si="7">IF(BF7="",NA(),BF7)</f>
        <v>1239.47</v>
      </c>
      <c r="BG6" s="36">
        <f t="shared" si="7"/>
        <v>1165.9000000000001</v>
      </c>
      <c r="BH6" s="36">
        <f t="shared" si="7"/>
        <v>1130.7</v>
      </c>
      <c r="BI6" s="36">
        <f t="shared" si="7"/>
        <v>1058.71</v>
      </c>
      <c r="BJ6" s="36">
        <f t="shared" si="7"/>
        <v>1228.58</v>
      </c>
      <c r="BK6" s="36">
        <f t="shared" si="7"/>
        <v>1280.18</v>
      </c>
      <c r="BL6" s="36">
        <f t="shared" si="7"/>
        <v>1346.23</v>
      </c>
      <c r="BM6" s="36">
        <f t="shared" si="7"/>
        <v>1295.06</v>
      </c>
      <c r="BN6" s="36">
        <f t="shared" si="7"/>
        <v>1168.7</v>
      </c>
      <c r="BO6" s="35" t="str">
        <f>IF(BO7="","",IF(BO7="-","【-】","【"&amp;SUBSTITUTE(TEXT(BO7,"#,##0.00"),"-","△")&amp;"】"))</f>
        <v>【1,074.14】</v>
      </c>
      <c r="BP6" s="36">
        <f>IF(BP7="",NA(),BP7)</f>
        <v>60.32</v>
      </c>
      <c r="BQ6" s="36">
        <f t="shared" ref="BQ6:BY6" si="8">IF(BQ7="",NA(),BQ7)</f>
        <v>60.08</v>
      </c>
      <c r="BR6" s="36">
        <f t="shared" si="8"/>
        <v>58.3</v>
      </c>
      <c r="BS6" s="36">
        <f t="shared" si="8"/>
        <v>50.35</v>
      </c>
      <c r="BT6" s="36">
        <f t="shared" si="8"/>
        <v>47.59</v>
      </c>
      <c r="BU6" s="36">
        <f t="shared" si="8"/>
        <v>53.81</v>
      </c>
      <c r="BV6" s="36">
        <f t="shared" si="8"/>
        <v>53.62</v>
      </c>
      <c r="BW6" s="36">
        <f t="shared" si="8"/>
        <v>53.41</v>
      </c>
      <c r="BX6" s="36">
        <f t="shared" si="8"/>
        <v>53.29</v>
      </c>
      <c r="BY6" s="36">
        <f t="shared" si="8"/>
        <v>53.59</v>
      </c>
      <c r="BZ6" s="35" t="str">
        <f>IF(BZ7="","",IF(BZ7="-","【-】","【"&amp;SUBSTITUTE(TEXT(BZ7,"#,##0.00"),"-","△")&amp;"】"))</f>
        <v>【54.36】</v>
      </c>
      <c r="CA6" s="36">
        <f>IF(CA7="",NA(),CA7)</f>
        <v>275.61</v>
      </c>
      <c r="CB6" s="36">
        <f t="shared" ref="CB6:CJ6" si="9">IF(CB7="",NA(),CB7)</f>
        <v>285.77</v>
      </c>
      <c r="CC6" s="36">
        <f t="shared" si="9"/>
        <v>291.89999999999998</v>
      </c>
      <c r="CD6" s="36">
        <f t="shared" si="9"/>
        <v>339.49</v>
      </c>
      <c r="CE6" s="36">
        <f t="shared" si="9"/>
        <v>361.71</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61.53</v>
      </c>
      <c r="CM6" s="36">
        <f t="shared" ref="CM6:CU6" si="10">IF(CM7="",NA(),CM7)</f>
        <v>56.5</v>
      </c>
      <c r="CN6" s="36">
        <f t="shared" si="10"/>
        <v>61.97</v>
      </c>
      <c r="CO6" s="36">
        <f t="shared" si="10"/>
        <v>59.65</v>
      </c>
      <c r="CP6" s="36">
        <f t="shared" si="10"/>
        <v>55.32</v>
      </c>
      <c r="CQ6" s="36">
        <f t="shared" si="10"/>
        <v>58.96</v>
      </c>
      <c r="CR6" s="36">
        <f t="shared" si="10"/>
        <v>58.1</v>
      </c>
      <c r="CS6" s="36">
        <f t="shared" si="10"/>
        <v>56.19</v>
      </c>
      <c r="CT6" s="36">
        <f t="shared" si="10"/>
        <v>56.65</v>
      </c>
      <c r="CU6" s="36">
        <f t="shared" si="10"/>
        <v>56.41</v>
      </c>
      <c r="CV6" s="35" t="str">
        <f>IF(CV7="","",IF(CV7="-","【-】","【"&amp;SUBSTITUTE(TEXT(CV7,"#,##0.00"),"-","△")&amp;"】"))</f>
        <v>【55.95】</v>
      </c>
      <c r="CW6" s="36">
        <f>IF(CW7="",NA(),CW7)</f>
        <v>71.64</v>
      </c>
      <c r="CX6" s="36">
        <f t="shared" ref="CX6:DF6" si="11">IF(CX7="",NA(),CX7)</f>
        <v>76.36</v>
      </c>
      <c r="CY6" s="36">
        <f t="shared" si="11"/>
        <v>70.7</v>
      </c>
      <c r="CZ6" s="36">
        <f t="shared" si="11"/>
        <v>71.86</v>
      </c>
      <c r="DA6" s="36">
        <f t="shared" si="11"/>
        <v>76.58</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1.96</v>
      </c>
      <c r="EE6" s="35">
        <f t="shared" ref="EE6:EM6" si="14">IF(EE7="",NA(),EE7)</f>
        <v>0</v>
      </c>
      <c r="EF6" s="35">
        <f t="shared" si="14"/>
        <v>0</v>
      </c>
      <c r="EG6" s="35">
        <f t="shared" si="14"/>
        <v>0</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13714</v>
      </c>
      <c r="D7" s="38">
        <v>47</v>
      </c>
      <c r="E7" s="38">
        <v>1</v>
      </c>
      <c r="F7" s="38">
        <v>0</v>
      </c>
      <c r="G7" s="38">
        <v>0</v>
      </c>
      <c r="H7" s="38" t="s">
        <v>95</v>
      </c>
      <c r="I7" s="38" t="s">
        <v>96</v>
      </c>
      <c r="J7" s="38" t="s">
        <v>97</v>
      </c>
      <c r="K7" s="38" t="s">
        <v>98</v>
      </c>
      <c r="L7" s="38" t="s">
        <v>99</v>
      </c>
      <c r="M7" s="38" t="s">
        <v>100</v>
      </c>
      <c r="N7" s="39" t="s">
        <v>101</v>
      </c>
      <c r="O7" s="39" t="s">
        <v>102</v>
      </c>
      <c r="P7" s="39">
        <v>98.4</v>
      </c>
      <c r="Q7" s="39">
        <v>3230</v>
      </c>
      <c r="R7" s="39">
        <v>7971</v>
      </c>
      <c r="S7" s="39">
        <v>638.67999999999995</v>
      </c>
      <c r="T7" s="39">
        <v>12.48</v>
      </c>
      <c r="U7" s="39">
        <v>7401</v>
      </c>
      <c r="V7" s="39">
        <v>59.03</v>
      </c>
      <c r="W7" s="39">
        <v>125.38</v>
      </c>
      <c r="X7" s="39">
        <v>84.69</v>
      </c>
      <c r="Y7" s="39">
        <v>82.33</v>
      </c>
      <c r="Z7" s="39">
        <v>82.26</v>
      </c>
      <c r="AA7" s="39">
        <v>79.849999999999994</v>
      </c>
      <c r="AB7" s="39">
        <v>78.28</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1207.68</v>
      </c>
      <c r="BF7" s="39">
        <v>1239.47</v>
      </c>
      <c r="BG7" s="39">
        <v>1165.9000000000001</v>
      </c>
      <c r="BH7" s="39">
        <v>1130.7</v>
      </c>
      <c r="BI7" s="39">
        <v>1058.71</v>
      </c>
      <c r="BJ7" s="39">
        <v>1228.58</v>
      </c>
      <c r="BK7" s="39">
        <v>1280.18</v>
      </c>
      <c r="BL7" s="39">
        <v>1346.23</v>
      </c>
      <c r="BM7" s="39">
        <v>1295.06</v>
      </c>
      <c r="BN7" s="39">
        <v>1168.7</v>
      </c>
      <c r="BO7" s="39">
        <v>1074.1400000000001</v>
      </c>
      <c r="BP7" s="39">
        <v>60.32</v>
      </c>
      <c r="BQ7" s="39">
        <v>60.08</v>
      </c>
      <c r="BR7" s="39">
        <v>58.3</v>
      </c>
      <c r="BS7" s="39">
        <v>50.35</v>
      </c>
      <c r="BT7" s="39">
        <v>47.59</v>
      </c>
      <c r="BU7" s="39">
        <v>53.81</v>
      </c>
      <c r="BV7" s="39">
        <v>53.62</v>
      </c>
      <c r="BW7" s="39">
        <v>53.41</v>
      </c>
      <c r="BX7" s="39">
        <v>53.29</v>
      </c>
      <c r="BY7" s="39">
        <v>53.59</v>
      </c>
      <c r="BZ7" s="39">
        <v>54.36</v>
      </c>
      <c r="CA7" s="39">
        <v>275.61</v>
      </c>
      <c r="CB7" s="39">
        <v>285.77</v>
      </c>
      <c r="CC7" s="39">
        <v>291.89999999999998</v>
      </c>
      <c r="CD7" s="39">
        <v>339.49</v>
      </c>
      <c r="CE7" s="39">
        <v>361.71</v>
      </c>
      <c r="CF7" s="39">
        <v>284.64999999999998</v>
      </c>
      <c r="CG7" s="39">
        <v>287.7</v>
      </c>
      <c r="CH7" s="39">
        <v>277.39999999999998</v>
      </c>
      <c r="CI7" s="39">
        <v>259.02</v>
      </c>
      <c r="CJ7" s="39">
        <v>259.79000000000002</v>
      </c>
      <c r="CK7" s="39">
        <v>296.39999999999998</v>
      </c>
      <c r="CL7" s="39">
        <v>61.53</v>
      </c>
      <c r="CM7" s="39">
        <v>56.5</v>
      </c>
      <c r="CN7" s="39">
        <v>61.97</v>
      </c>
      <c r="CO7" s="39">
        <v>59.65</v>
      </c>
      <c r="CP7" s="39">
        <v>55.32</v>
      </c>
      <c r="CQ7" s="39">
        <v>58.96</v>
      </c>
      <c r="CR7" s="39">
        <v>58.1</v>
      </c>
      <c r="CS7" s="39">
        <v>56.19</v>
      </c>
      <c r="CT7" s="39">
        <v>56.65</v>
      </c>
      <c r="CU7" s="39">
        <v>56.41</v>
      </c>
      <c r="CV7" s="39">
        <v>55.95</v>
      </c>
      <c r="CW7" s="39">
        <v>71.64</v>
      </c>
      <c r="CX7" s="39">
        <v>76.36</v>
      </c>
      <c r="CY7" s="39">
        <v>70.7</v>
      </c>
      <c r="CZ7" s="39">
        <v>71.86</v>
      </c>
      <c r="DA7" s="39">
        <v>76.58</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1.96</v>
      </c>
      <c r="EE7" s="39">
        <v>0</v>
      </c>
      <c r="EF7" s="39">
        <v>0</v>
      </c>
      <c r="EG7" s="39">
        <v>0</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大野 秀幸</cp:lastModifiedBy>
  <cp:lastPrinted>2020-01-20T07:37:40Z</cp:lastPrinted>
  <dcterms:created xsi:type="dcterms:W3CDTF">2019-12-05T04:34:05Z</dcterms:created>
  <dcterms:modified xsi:type="dcterms:W3CDTF">2020-01-20T07:38:05Z</dcterms:modified>
  <cp:category/>
</cp:coreProperties>
</file>