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d/IMYJrxOam9RK9RYrJ6ndhd59rcuZuuvfx0z0t9LfQaR3qxT7SLP0mRr6w1jPsqOm9hgjbx/mtJt6O9DOQlw==" workbookSaltValue="TKBLiNe5lpBUH/rOev/6UQ==" workbookSpinCount="100000" lockStructure="1"/>
  <bookViews>
    <workbookView xWindow="4155" yWindow="64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<sst xmlns="http://schemas.openxmlformats.org/spreadsheetml/2006/main" count="228" uniqueCount="114">
  <si>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</si>
  <si>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</si>
  <si>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</si>
  <si>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</si>
  <si>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</si>
  <si>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</si>
  <si>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</si>
  <si>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</si>
  <si>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</si>
  <si>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</si>
  <si>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</si>
  <si>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</si>
  <si>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</si>
  <si>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</si>
  <si>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</si>
  <si>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</si>
  <si>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</si>
  <si>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</si>
  <si>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</si>
  <si>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</si>
  <si>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</si>
  <si>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</si>
  <si>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</si>
  <si>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</si>
  <si>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</si>
  <si>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</si>
  <si>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</si>
  <si>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</si>
  <si>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</si>
  <si>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</si>
  <si>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</si>
  <si>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</si>
  <si>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</si>
  <si>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</si>
  <si>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</si>
  <si>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</si>
  <si>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</si>
  <si>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</si>
  <si>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</si>
  <si>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</si>
  <si>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</si>
  <si>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</si>
  <si>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</si>
  <si>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</si>
  <si>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</si>
  <si>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</si>
  <si>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</si>
  <si>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</si>
  <si>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</si>
  <si>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</si>
  <si>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</si>
  <si>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</si>
  <si>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</si>
  <si>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</si>
  <si>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</si>
  <si>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</si>
  <si>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</si>
  <si>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</si>
  <si>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</si>
  <si>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</si>
  <si>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</si>
  <si>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</si>
  <si>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</si>
  <si>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</si>
  <si>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</si>
  <si>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</si>
  <si>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</si>
  <si>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</si>
  <si>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</si>
  <si>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</si>
  <si>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</si>
  <si>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</si>
  <si>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</si>
  <si>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</si>
  <si>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</si>
  <si>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</si>
  <si>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</si>
  <si>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</si>
  <si>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</si>
  <si>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</si>
  <si>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</si>
  <si>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</si>
  <si>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</si>
  <si>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</si>
  <si>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</si>
  <si>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</si>
  <si>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</si>
  <si>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</si>
  <si>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</si>
  <si>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</si>
  <si>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</si>
  <si>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</si>
  <si>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</si>
  <si>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</si>
  <si>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</si>
  <si>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</si>
  <si>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</si>
  <si>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</si>
  <si>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</si>
  <si>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</si>
  <si>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</si>
  <si>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</si>
  <si>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</si>
  <si>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</si>
  <si>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</si>
  <si>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</si>
  <si>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</si>
  <si>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</si>
  <si>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</si>
  <si>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</si>
  <si>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</si>
  <si>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5"/>
  </si>
  <si>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また、処理場の統合を行ったことにより、維持管理費の削減及び、機械設備等の更新費用の削減により経営の健全化を図っている。</t>
    <rPh sb="13" eb="16">
      <t>コウレイカ</t>
    </rPh>
    <rPh sb="21" eb="24">
      <t>スイセンカ</t>
    </rPh>
    <rPh sb="24" eb="25">
      <t>リツ</t>
    </rPh>
    <rPh sb="26" eb="27">
      <t>ノ</t>
    </rPh>
    <rPh sb="28" eb="29">
      <t>ナヤ</t>
    </rPh>
    <rPh sb="33" eb="35">
      <t>ジョウキョウ</t>
    </rPh>
    <rPh sb="39" eb="41">
      <t>コンゴ</t>
    </rPh>
    <rPh sb="42" eb="44">
      <t>フキュウ</t>
    </rPh>
    <rPh sb="44" eb="45">
      <t>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4">
      <t>カイシュウ</t>
    </rPh>
    <rPh sb="94" eb="95">
      <t>リツ</t>
    </rPh>
    <rPh sb="96" eb="97">
      <t>タカ</t>
    </rPh>
    <rPh sb="101" eb="103">
      <t>ヒツヨウ</t>
    </rPh>
    <rPh sb="107" eb="108">
      <t>カンガ</t>
    </rPh>
    <rPh sb="116" eb="119">
      <t>ショリジョウ</t>
    </rPh>
    <rPh sb="120" eb="122">
      <t>トウゴウ</t>
    </rPh>
    <rPh sb="123" eb="124">
      <t>オコナ</t>
    </rPh>
    <rPh sb="132" eb="134">
      <t>イジ</t>
    </rPh>
    <rPh sb="134" eb="137">
      <t>カンリヒ</t>
    </rPh>
    <rPh sb="138" eb="140">
      <t>サクゲン</t>
    </rPh>
    <rPh sb="140" eb="141">
      <t>オヨ</t>
    </rPh>
    <rPh sb="143" eb="145">
      <t>キカイ</t>
    </rPh>
    <rPh sb="145" eb="147">
      <t>セツビ</t>
    </rPh>
    <rPh sb="147" eb="148">
      <t>トウ</t>
    </rPh>
    <rPh sb="149" eb="151">
      <t>コウシン</t>
    </rPh>
    <rPh sb="151" eb="153">
      <t>ヒヨウ</t>
    </rPh>
    <rPh sb="154" eb="156">
      <t>サクゲン</t>
    </rPh>
    <rPh sb="159" eb="161">
      <t>ケイエイ</t>
    </rPh>
    <rPh sb="162" eb="165">
      <t>ケンゼンカ</t>
    </rPh>
    <rPh sb="166" eb="167">
      <t>ハカ</t>
    </rPh>
    <phoneticPr fontId="15"/>
  </si>
  <si>
    <t>　大成浄化センターについては、平成１５年３月供用開始より１６年経過していることから、ストックマネジメント計画を策定し更新事業を実施する。</t>
    <rPh sb="1" eb="3">
      <t>タイセイ</t>
    </rPh>
    <rPh sb="3" eb="5">
      <t>ジョウカ</t>
    </rPh>
    <rPh sb="15" eb="17">
      <t>ヘイセイ</t>
    </rPh>
    <rPh sb="19" eb="20">
      <t>ネン</t>
    </rPh>
    <rPh sb="21" eb="22">
      <t>ツキ</t>
    </rPh>
    <rPh sb="22" eb="24">
      <t>キョウヨウ</t>
    </rPh>
    <rPh sb="24" eb="26">
      <t>カイシ</t>
    </rPh>
    <rPh sb="30" eb="31">
      <t>ネン</t>
    </rPh>
    <rPh sb="31" eb="33">
      <t>ケイカ</t>
    </rPh>
    <rPh sb="52" eb="54">
      <t>ケイカク</t>
    </rPh>
    <rPh sb="55" eb="57">
      <t>サクテイ</t>
    </rPh>
    <rPh sb="58" eb="60">
      <t>コウシン</t>
    </rPh>
    <rPh sb="60" eb="62">
      <t>ジギョウ</t>
    </rPh>
    <rPh sb="63" eb="65">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</si>
</sst>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89-409A-A14E-9148CE88421C}"/>
            </c:ext>
          </c:extLst>
        </c:ser>
        <c:dLbls>
          <c:showLegendKey val="0"/>
          <c:showVal val="0"/>
          <c:showCatName val="0"/>
          <c:showSerName val="0"/>
          <c:showPercent val="0"/>
          <c:showBubbleSize val="0"/>
        </c:dLbls>
        <c:gapWidth val="150"/>
        <c:axId val="47500288"/>
        <c:axId val="452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089-409A-A14E-9148CE88421C}"/>
            </c:ext>
          </c:extLst>
        </c:ser>
        <c:dLbls>
          <c:showLegendKey val="0"/>
          <c:showVal val="0"/>
          <c:showCatName val="0"/>
          <c:showSerName val="0"/>
          <c:showPercent val="0"/>
          <c:showBubbleSize val="0"/>
        </c:dLbls>
        <c:marker val="1"/>
        <c:smooth val="0"/>
        <c:axId val="47500288"/>
        <c:axId val="45220416"/>
      </c:lineChart>
      <c:dateAx>
        <c:axId val="47500288"/>
        <c:scaling>
          <c:orientation val="minMax"/>
        </c:scaling>
        <c:delete val="1"/>
        <c:axPos val="b"/>
        <c:numFmt formatCode="ge" sourceLinked="1"/>
        <c:majorTickMark val="none"/>
        <c:minorTickMark val="none"/>
        <c:tickLblPos val="none"/>
        <c:crossAx val="45220416"/>
        <c:crosses val="autoZero"/>
        <c:auto val="1"/>
        <c:lblOffset val="100"/>
        <c:baseTimeUnit val="years"/>
      </c:dateAx>
      <c:valAx>
        <c:axId val="45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99.73</c:v>
                </c:pt>
                <c:pt idx="1">
                  <c:v>100.44</c:v>
                </c:pt>
                <c:pt idx="2">
                  <c:v>98.42</c:v>
                </c:pt>
                <c:pt idx="3">
                  <c:v>99.64</c:v>
                </c:pt>
                <c:pt idx="4">
                  <c:v>99.77</c:v>
                </c:pt>
              </c:numCache>
            </c:numRef>
          </c:val>
          <c:extLst xmlns:c16r2="http://schemas.microsoft.com/office/drawing/2015/06/chart">
            <c:ext xmlns:c16="http://schemas.microsoft.com/office/drawing/2014/chart" uri="{C3380CC4-5D6E-409C-BE32-E72D297353CC}">
              <c16:uniqueId val="{00000000-650A-4570-BF49-C9478546A470}"/>
            </c:ext>
          </c:extLst>
        </c:ser>
        <c:dLbls>
          <c:showLegendKey val="0"/>
          <c:showVal val="0"/>
          <c:showCatName val="0"/>
          <c:showSerName val="0"/>
          <c:showPercent val="0"/>
          <c:showBubbleSize val="0"/>
        </c:dLbls>
        <c:gapWidth val="150"/>
        <c:axId val="47603200"/>
        <c:axId val="462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A-4570-BF49-C9478546A470}"/>
            </c:ext>
          </c:extLst>
        </c:ser>
        <c:dLbls>
          <c:showLegendKey val="0"/>
          <c:showVal val="0"/>
          <c:showCatName val="0"/>
          <c:showSerName val="0"/>
          <c:showPercent val="0"/>
          <c:showBubbleSize val="0"/>
        </c:dLbls>
        <c:marker val="1"/>
        <c:smooth val="0"/>
        <c:axId val="47603200"/>
        <c:axId val="46277760"/>
      </c:lineChart>
      <c:dateAx>
        <c:axId val="47603200"/>
        <c:scaling>
          <c:orientation val="minMax"/>
        </c:scaling>
        <c:delete val="1"/>
        <c:axPos val="b"/>
        <c:numFmt formatCode="ge" sourceLinked="1"/>
        <c:majorTickMark val="none"/>
        <c:minorTickMark val="none"/>
        <c:tickLblPos val="none"/>
        <c:crossAx val="46277760"/>
        <c:crosses val="autoZero"/>
        <c:auto val="1"/>
        <c:lblOffset val="100"/>
        <c:baseTimeUnit val="years"/>
      </c:dateAx>
      <c:valAx>
        <c:axId val="462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9B-40EA-8BBA-0EC4B36F6F57}"/>
            </c:ext>
          </c:extLst>
        </c:ser>
        <c:dLbls>
          <c:showLegendKey val="0"/>
          <c:showVal val="0"/>
          <c:showCatName val="0"/>
          <c:showSerName val="0"/>
          <c:showPercent val="0"/>
          <c:showBubbleSize val="0"/>
        </c:dLbls>
        <c:gapWidth val="150"/>
        <c:axId val="47965696"/>
        <c:axId val="462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9B-40EA-8BBA-0EC4B36F6F57}"/>
            </c:ext>
          </c:extLst>
        </c:ser>
        <c:dLbls>
          <c:showLegendKey val="0"/>
          <c:showVal val="0"/>
          <c:showCatName val="0"/>
          <c:showSerName val="0"/>
          <c:showPercent val="0"/>
          <c:showBubbleSize val="0"/>
        </c:dLbls>
        <c:marker val="1"/>
        <c:smooth val="0"/>
        <c:axId val="47965696"/>
        <c:axId val="46279488"/>
      </c:lineChart>
      <c:dateAx>
        <c:axId val="47965696"/>
        <c:scaling>
          <c:orientation val="minMax"/>
        </c:scaling>
        <c:delete val="1"/>
        <c:axPos val="b"/>
        <c:numFmt formatCode="ge" sourceLinked="1"/>
        <c:majorTickMark val="none"/>
        <c:minorTickMark val="none"/>
        <c:tickLblPos val="none"/>
        <c:crossAx val="46279488"/>
        <c:crosses val="autoZero"/>
        <c:auto val="1"/>
        <c:lblOffset val="100"/>
        <c:baseTimeUnit val="years"/>
      </c:dateAx>
      <c:valAx>
        <c:axId val="462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48-45E7-9012-729345CD6065}"/>
            </c:ext>
          </c:extLst>
        </c:ser>
        <c:dLbls>
          <c:showLegendKey val="0"/>
          <c:showVal val="0"/>
          <c:showCatName val="0"/>
          <c:showSerName val="0"/>
          <c:showPercent val="0"/>
          <c:showBubbleSize val="0"/>
        </c:dLbls>
        <c:gapWidth val="150"/>
        <c:axId val="47967744"/>
        <c:axId val="462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48-45E7-9012-729345CD6065}"/>
            </c:ext>
          </c:extLst>
        </c:ser>
        <c:dLbls>
          <c:showLegendKey val="0"/>
          <c:showVal val="0"/>
          <c:showCatName val="0"/>
          <c:showSerName val="0"/>
          <c:showPercent val="0"/>
          <c:showBubbleSize val="0"/>
        </c:dLbls>
        <c:marker val="1"/>
        <c:smooth val="0"/>
        <c:axId val="47967744"/>
        <c:axId val="46281216"/>
      </c:lineChart>
      <c:dateAx>
        <c:axId val="47967744"/>
        <c:scaling>
          <c:orientation val="minMax"/>
        </c:scaling>
        <c:delete val="1"/>
        <c:axPos val="b"/>
        <c:numFmt formatCode="ge" sourceLinked="1"/>
        <c:majorTickMark val="none"/>
        <c:minorTickMark val="none"/>
        <c:tickLblPos val="none"/>
        <c:crossAx val="46281216"/>
        <c:crosses val="autoZero"/>
        <c:auto val="1"/>
        <c:lblOffset val="100"/>
        <c:baseTimeUnit val="years"/>
      </c:dateAx>
      <c:valAx>
        <c:axId val="46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8F-4C8F-98E3-59CF3EC9B067}"/>
            </c:ext>
          </c:extLst>
        </c:ser>
        <c:dLbls>
          <c:showLegendKey val="0"/>
          <c:showVal val="0"/>
          <c:showCatName val="0"/>
          <c:showSerName val="0"/>
          <c:showPercent val="0"/>
          <c:showBubbleSize val="0"/>
        </c:dLbls>
        <c:gapWidth val="150"/>
        <c:axId val="141859840"/>
        <c:axId val="462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8F-4C8F-98E3-59CF3EC9B067}"/>
            </c:ext>
          </c:extLst>
        </c:ser>
        <c:dLbls>
          <c:showLegendKey val="0"/>
          <c:showVal val="0"/>
          <c:showCatName val="0"/>
          <c:showSerName val="0"/>
          <c:showPercent val="0"/>
          <c:showBubbleSize val="0"/>
        </c:dLbls>
        <c:marker val="1"/>
        <c:smooth val="0"/>
        <c:axId val="141859840"/>
        <c:axId val="46284096"/>
      </c:lineChart>
      <c:dateAx>
        <c:axId val="141859840"/>
        <c:scaling>
          <c:orientation val="minMax"/>
        </c:scaling>
        <c:delete val="1"/>
        <c:axPos val="b"/>
        <c:numFmt formatCode="ge" sourceLinked="1"/>
        <c:majorTickMark val="none"/>
        <c:minorTickMark val="none"/>
        <c:tickLblPos val="none"/>
        <c:crossAx val="46284096"/>
        <c:crosses val="autoZero"/>
        <c:auto val="1"/>
        <c:lblOffset val="100"/>
        <c:baseTimeUnit val="years"/>
      </c:dateAx>
      <c:valAx>
        <c:axId val="462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01-4F34-B092-976A05230670}"/>
            </c:ext>
          </c:extLst>
        </c:ser>
        <c:dLbls>
          <c:showLegendKey val="0"/>
          <c:showVal val="0"/>
          <c:showCatName val="0"/>
          <c:showSerName val="0"/>
          <c:showPercent val="0"/>
          <c:showBubbleSize val="0"/>
        </c:dLbls>
        <c:gapWidth val="150"/>
        <c:axId val="141880832"/>
        <c:axId val="46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01-4F34-B092-976A05230670}"/>
            </c:ext>
          </c:extLst>
        </c:ser>
        <c:dLbls>
          <c:showLegendKey val="0"/>
          <c:showVal val="0"/>
          <c:showCatName val="0"/>
          <c:showSerName val="0"/>
          <c:showPercent val="0"/>
          <c:showBubbleSize val="0"/>
        </c:dLbls>
        <c:marker val="1"/>
        <c:smooth val="0"/>
        <c:axId val="141880832"/>
        <c:axId val="46294720"/>
      </c:lineChart>
      <c:dateAx>
        <c:axId val="141880832"/>
        <c:scaling>
          <c:orientation val="minMax"/>
        </c:scaling>
        <c:delete val="1"/>
        <c:axPos val="b"/>
        <c:numFmt formatCode="ge" sourceLinked="1"/>
        <c:majorTickMark val="none"/>
        <c:minorTickMark val="none"/>
        <c:tickLblPos val="none"/>
        <c:crossAx val="46294720"/>
        <c:crosses val="autoZero"/>
        <c:auto val="1"/>
        <c:lblOffset val="100"/>
        <c:baseTimeUnit val="years"/>
      </c:dateAx>
      <c:valAx>
        <c:axId val="46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307.79000000000002</c:v>
                </c:pt>
                <c:pt idx="2">
                  <c:v>470.39</c:v>
                </c:pt>
                <c:pt idx="3">
                  <c:v>2121.37</c:v>
                </c:pt>
                <c:pt idx="4">
                  <c:v>2025.86</c:v>
                </c:pt>
              </c:numCache>
            </c:numRef>
          </c:val>
          <c:extLst xmlns:c16r2="http://schemas.microsoft.com/office/drawing/2015/06/chart">
            <c:ext xmlns:c16="http://schemas.microsoft.com/office/drawing/2014/chart" uri="{C3380CC4-5D6E-409C-BE32-E72D297353CC}">
              <c16:uniqueId val="{00000000-1EF6-4031-A12B-7453A425BEA8}"/>
            </c:ext>
          </c:extLst>
        </c:ser>
        <c:dLbls>
          <c:showLegendKey val="0"/>
          <c:showVal val="0"/>
          <c:showCatName val="0"/>
          <c:showSerName val="0"/>
          <c:showPercent val="0"/>
          <c:showBubbleSize val="0"/>
        </c:dLbls>
        <c:gapWidth val="150"/>
        <c:axId val="164788224"/>
        <c:axId val="462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1EF6-4031-A12B-7453A425BEA8}"/>
            </c:ext>
          </c:extLst>
        </c:ser>
        <c:dLbls>
          <c:showLegendKey val="0"/>
          <c:showVal val="0"/>
          <c:showCatName val="0"/>
          <c:showSerName val="0"/>
          <c:showPercent val="0"/>
          <c:showBubbleSize val="0"/>
        </c:dLbls>
        <c:marker val="1"/>
        <c:smooth val="0"/>
        <c:axId val="164788224"/>
        <c:axId val="46296448"/>
      </c:lineChart>
      <c:dateAx>
        <c:axId val="164788224"/>
        <c:scaling>
          <c:orientation val="minMax"/>
        </c:scaling>
        <c:delete val="1"/>
        <c:axPos val="b"/>
        <c:numFmt formatCode="ge" sourceLinked="1"/>
        <c:majorTickMark val="none"/>
        <c:minorTickMark val="none"/>
        <c:tickLblPos val="none"/>
        <c:crossAx val="46296448"/>
        <c:crosses val="autoZero"/>
        <c:auto val="1"/>
        <c:lblOffset val="100"/>
        <c:baseTimeUnit val="years"/>
      </c:dateAx>
      <c:valAx>
        <c:axId val="46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71.73</c:v>
                </c:pt>
                <c:pt idx="1">
                  <c:v>58.88</c:v>
                </c:pt>
                <c:pt idx="2">
                  <c:v>73.040000000000006</c:v>
                </c:pt>
                <c:pt idx="3">
                  <c:v>85.48</c:v>
                </c:pt>
                <c:pt idx="4">
                  <c:v>78.22</c:v>
                </c:pt>
              </c:numCache>
            </c:numRef>
          </c:val>
          <c:extLst xmlns:c16r2="http://schemas.microsoft.com/office/drawing/2015/06/chart">
            <c:ext xmlns:c16="http://schemas.microsoft.com/office/drawing/2014/chart" uri="{C3380CC4-5D6E-409C-BE32-E72D297353CC}">
              <c16:uniqueId val="{00000000-17B2-4E19-A30E-CC359DD61A3E}"/>
            </c:ext>
          </c:extLst>
        </c:ser>
        <c:dLbls>
          <c:showLegendKey val="0"/>
          <c:showVal val="0"/>
          <c:showCatName val="0"/>
          <c:showSerName val="0"/>
          <c:showPercent val="0"/>
          <c:showBubbleSize val="0"/>
        </c:dLbls>
        <c:gapWidth val="150"/>
        <c:axId val="169838080"/>
        <c:axId val="462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7B2-4E19-A30E-CC359DD61A3E}"/>
            </c:ext>
          </c:extLst>
        </c:ser>
        <c:dLbls>
          <c:showLegendKey val="0"/>
          <c:showVal val="0"/>
          <c:showCatName val="0"/>
          <c:showSerName val="0"/>
          <c:showPercent val="0"/>
          <c:showBubbleSize val="0"/>
        </c:dLbls>
        <c:marker val="1"/>
        <c:smooth val="0"/>
        <c:axId val="169838080"/>
        <c:axId val="46282944"/>
      </c:lineChart>
      <c:dateAx>
        <c:axId val="169838080"/>
        <c:scaling>
          <c:orientation val="minMax"/>
        </c:scaling>
        <c:delete val="1"/>
        <c:axPos val="b"/>
        <c:numFmt formatCode="ge" sourceLinked="1"/>
        <c:majorTickMark val="none"/>
        <c:minorTickMark val="none"/>
        <c:tickLblPos val="none"/>
        <c:crossAx val="46282944"/>
        <c:crosses val="autoZero"/>
        <c:auto val="1"/>
        <c:lblOffset val="100"/>
        <c:baseTimeUnit val="years"/>
      </c:dateAx>
      <c:valAx>
        <c:axId val="462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226.79</c:v>
                </c:pt>
                <c:pt idx="1">
                  <c:v>288.32</c:v>
                </c:pt>
                <c:pt idx="2">
                  <c:v>226.94</c:v>
                </c:pt>
                <c:pt idx="3">
                  <c:v>199.74</c:v>
                </c:pt>
                <c:pt idx="4">
                  <c:v>218.44</c:v>
                </c:pt>
              </c:numCache>
            </c:numRef>
          </c:val>
          <c:extLst xmlns:c16r2="http://schemas.microsoft.com/office/drawing/2015/06/chart">
            <c:ext xmlns:c16="http://schemas.microsoft.com/office/drawing/2014/chart" uri="{C3380CC4-5D6E-409C-BE32-E72D297353CC}">
              <c16:uniqueId val="{00000000-9F83-42A0-9868-74112518138E}"/>
            </c:ext>
          </c:extLst>
        </c:ser>
        <c:dLbls>
          <c:showLegendKey val="0"/>
          <c:showVal val="0"/>
          <c:showCatName val="0"/>
          <c:showSerName val="0"/>
          <c:showPercent val="0"/>
          <c:showBubbleSize val="0"/>
        </c:dLbls>
        <c:gapWidth val="150"/>
        <c:axId val="171720192"/>
        <c:axId val="462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9F83-42A0-9868-74112518138E}"/>
            </c:ext>
          </c:extLst>
        </c:ser>
        <c:dLbls>
          <c:showLegendKey val="0"/>
          <c:showVal val="0"/>
          <c:showCatName val="0"/>
          <c:showSerName val="0"/>
          <c:showPercent val="0"/>
          <c:showBubbleSize val="0"/>
        </c:dLbls>
        <c:marker val="1"/>
        <c:smooth val="0"/>
        <c:axId val="171720192"/>
        <c:axId val="46299904"/>
      </c:lineChart>
      <c:dateAx>
        <c:axId val="171720192"/>
        <c:scaling>
          <c:orientation val="minMax"/>
        </c:scaling>
        <c:delete val="1"/>
        <c:axPos val="b"/>
        <c:numFmt formatCode="ge" sourceLinked="1"/>
        <c:majorTickMark val="none"/>
        <c:minorTickMark val="none"/>
        <c:tickLblPos val="none"/>
        <c:crossAx val="46299904"/>
        <c:crosses val="autoZero"/>
        <c:auto val="1"/>
        <c:lblOffset val="100"/>
        <c:baseTimeUnit val="years"/>
      </c:dateAx>
      <c:valAx>
        <c:axId val="46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22.54</c:v>
                </c:pt>
                <c:pt idx="1">
                  <c:v>22.44</c:v>
                </c:pt>
                <c:pt idx="2">
                  <c:v>20.56</c:v>
                </c:pt>
                <c:pt idx="3">
                  <c:v>20.45</c:v>
                </c:pt>
                <c:pt idx="4">
                  <c:v>13.15</c:v>
                </c:pt>
              </c:numCache>
            </c:numRef>
          </c:val>
          <c:extLst xmlns:c16r2="http://schemas.microsoft.com/office/drawing/2015/06/chart">
            <c:ext xmlns:c16="http://schemas.microsoft.com/office/drawing/2014/chart" uri="{C3380CC4-5D6E-409C-BE32-E72D297353CC}">
              <c16:uniqueId val="{00000000-5C9D-4803-8BBF-E8C60CA3FDDA}"/>
            </c:ext>
          </c:extLst>
        </c:ser>
        <c:dLbls>
          <c:showLegendKey val="0"/>
          <c:showVal val="0"/>
          <c:showCatName val="0"/>
          <c:showSerName val="0"/>
          <c:showPercent val="0"/>
          <c:showBubbleSize val="0"/>
        </c:dLbls>
        <c:gapWidth val="150"/>
        <c:axId val="186308608"/>
        <c:axId val="463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5C9D-4803-8BBF-E8C60CA3FDDA}"/>
            </c:ext>
          </c:extLst>
        </c:ser>
        <c:dLbls>
          <c:showLegendKey val="0"/>
          <c:showVal val="0"/>
          <c:showCatName val="0"/>
          <c:showSerName val="0"/>
          <c:showPercent val="0"/>
          <c:showBubbleSize val="0"/>
        </c:dLbls>
        <c:marker val="1"/>
        <c:smooth val="0"/>
        <c:axId val="186308608"/>
        <c:axId val="46300480"/>
      </c:lineChart>
      <c:dateAx>
        <c:axId val="186308608"/>
        <c:scaling>
          <c:orientation val="minMax"/>
        </c:scaling>
        <c:delete val="1"/>
        <c:axPos val="b"/>
        <c:numFmt formatCode="ge" sourceLinked="1"/>
        <c:majorTickMark val="none"/>
        <c:minorTickMark val="none"/>
        <c:tickLblPos val="none"/>
        <c:crossAx val="46300480"/>
        <c:crosses val="autoZero"/>
        <c:auto val="1"/>
        <c:lblOffset val="100"/>
        <c:baseTimeUnit val="years"/>
      </c:dateAx>
      <c:valAx>
        <c:axId val="463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62.66</c:v>
                </c:pt>
                <c:pt idx="1">
                  <c:v>63.66</c:v>
                </c:pt>
                <c:pt idx="2">
                  <c:v>63.83</c:v>
                </c:pt>
                <c:pt idx="3">
                  <c:v>65.319999999999993</c:v>
                </c:pt>
                <c:pt idx="4">
                  <c:v>64.239999999999995</c:v>
                </c:pt>
              </c:numCache>
            </c:numRef>
          </c:val>
          <c:extLst xmlns:c16r2="http://schemas.microsoft.com/office/drawing/2015/06/chart">
            <c:ext xmlns:c16="http://schemas.microsoft.com/office/drawing/2014/chart" uri="{C3380CC4-5D6E-409C-BE32-E72D297353CC}">
              <c16:uniqueId val="{00000000-B353-4D23-BDE8-865A1A435717}"/>
            </c:ext>
          </c:extLst>
        </c:ser>
        <c:dLbls>
          <c:showLegendKey val="0"/>
          <c:showVal val="0"/>
          <c:showCatName val="0"/>
          <c:showSerName val="0"/>
          <c:showPercent val="0"/>
          <c:showBubbleSize val="0"/>
        </c:dLbls>
        <c:gapWidth val="150"/>
        <c:axId val="186519552"/>
        <c:axId val="472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B353-4D23-BDE8-865A1A435717}"/>
            </c:ext>
          </c:extLst>
        </c:ser>
        <c:dLbls>
          <c:showLegendKey val="0"/>
          <c:showVal val="0"/>
          <c:showCatName val="0"/>
          <c:showSerName val="0"/>
          <c:showPercent val="0"/>
          <c:showBubbleSize val="0"/>
        </c:dLbls>
        <c:marker val="1"/>
        <c:smooth val="0"/>
        <c:axId val="186519552"/>
        <c:axId val="47236800"/>
      </c:lineChart>
      <c:dateAx>
        <c:axId val="186519552"/>
        <c:scaling>
          <c:orientation val="minMax"/>
        </c:scaling>
        <c:delete val="1"/>
        <c:axPos val="b"/>
        <c:numFmt formatCode="ge" sourceLinked="1"/>
        <c:majorTickMark val="none"/>
        <c:minorTickMark val="none"/>
        <c:tickLblPos val="none"/>
        <c:crossAx val="47236800"/>
        <c:crosses val="autoZero"/>
        <c:auto val="1"/>
        <c:lblOffset val="100"/>
        <c:baseTimeUnit val="years"/>
      </c:dateAx>
      <c:valAx>
        <c:axId val="47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せたな町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7971</v>
      </c>
      <c r="AM8" s="68"/>
      <c r="AN8" s="68"/>
      <c r="AO8" s="68"/>
      <c r="AP8" s="68"/>
      <c r="AQ8" s="68"/>
      <c r="AR8" s="68"/>
      <c r="AS8" s="68"/>
      <c r="AT8" s="67">
        <f>データ!T6</f>
        <v>638.67999999999995</v>
      </c>
      <c r="AU8" s="67"/>
      <c r="AV8" s="67"/>
      <c r="AW8" s="67"/>
      <c r="AX8" s="67"/>
      <c r="AY8" s="67"/>
      <c r="AZ8" s="67"/>
      <c r="BA8" s="67"/>
      <c r="BB8" s="67">
        <f>データ!U6</f>
        <v>12.48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27.67</v>
      </c>
      <c r="Q10" s="67"/>
      <c r="R10" s="67"/>
      <c r="S10" s="67"/>
      <c r="T10" s="67"/>
      <c r="U10" s="67"/>
      <c r="V10" s="67"/>
      <c r="W10" s="67">
        <f>データ!Q6</f>
        <v>257.97000000000003</v>
      </c>
      <c r="X10" s="67"/>
      <c r="Y10" s="67"/>
      <c r="Z10" s="67"/>
      <c r="AA10" s="67"/>
      <c r="AB10" s="67"/>
      <c r="AC10" s="67"/>
      <c r="AD10" s="68">
        <f>データ!R6</f>
        <v>3230</v>
      </c>
      <c r="AE10" s="68"/>
      <c r="AF10" s="68"/>
      <c r="AG10" s="68"/>
      <c r="AH10" s="68"/>
      <c r="AI10" s="68"/>
      <c r="AJ10" s="68"/>
      <c r="AK10" s="2"/>
      <c r="AL10" s="68">
        <f>データ!V6</f>
        <v>2173</v>
      </c>
      <c r="AM10" s="68"/>
      <c r="AN10" s="68"/>
      <c r="AO10" s="68"/>
      <c r="AP10" s="68"/>
      <c r="AQ10" s="68"/>
      <c r="AR10" s="68"/>
      <c r="AS10" s="68"/>
      <c r="AT10" s="67">
        <f>データ!W6</f>
        <v>1.17</v>
      </c>
      <c r="AU10" s="67"/>
      <c r="AV10" s="67"/>
      <c r="AW10" s="67"/>
      <c r="AX10" s="67"/>
      <c r="AY10" s="67"/>
      <c r="AZ10" s="67"/>
      <c r="BA10" s="67"/>
      <c r="BB10" s="67">
        <f>データ!X6</f>
        <v>1857.26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NS21PYjbFjqESaaEOHDQT0zoCL7Q3WRTvR6kYMQTkR1EET0rAE8cJf87k8FJl/Ep3VBjh2/3HdWniQtDlizaog==" saltValue="1O9UAUWzbpzry7Xrb8z8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13714</v>
      </c>
      <c r="D6" s="33">
        <f t="shared" si="3"/>
        <v>47</v>
      </c>
      <c r="E6" s="33">
        <f t="shared" si="3"/>
        <v>17</v>
      </c>
      <c r="F6" s="33">
        <f t="shared" si="3"/>
        <v>4</v>
      </c>
      <c r="G6" s="33">
        <f t="shared" si="3"/>
        <v>0</v>
      </c>
      <c r="H6" s="33" t="str">
        <f t="shared" si="3"/>
        <v>北海道　せたな町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27.67</v>
      </c>
      <c r="Q6" s="34">
        <f t="shared" si="3"/>
        <v>257.97000000000003</v>
      </c>
      <c r="R6" s="34">
        <f t="shared" si="3"/>
        <v>3230</v>
      </c>
      <c r="S6" s="34">
        <f t="shared" si="3"/>
        <v>7971</v>
      </c>
      <c r="T6" s="34">
        <f t="shared" si="3"/>
        <v>638.67999999999995</v>
      </c>
      <c r="U6" s="34">
        <f t="shared" si="3"/>
        <v>12.48</v>
      </c>
      <c r="V6" s="34">
        <f t="shared" si="3"/>
        <v>2173</v>
      </c>
      <c r="W6" s="34">
        <f t="shared" si="3"/>
        <v>1.17</v>
      </c>
      <c r="X6" s="34">
        <f t="shared" si="3"/>
        <v>1857.26</v>
      </c>
      <c r="Y6" s="35">
        <f>IF(Y7="",NA(),Y7)</f>
        <v>99.73</v>
      </c>
      <c r="Z6" s="35">
        <f t="shared" ref="Z6:AH6" si="4">IF(Z7="",NA(),Z7)</f>
        <v>100.44</v>
      </c>
      <c r="AA6" s="35">
        <f t="shared" si="4"/>
        <v>98.42</v>
      </c>
      <c r="AB6" s="35">
        <f t="shared" si="4"/>
        <v>99.64</v>
      </c>
      <c r="AC6" s="35">
        <f t="shared" si="4"/>
        <v>99.77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307.79000000000002</v>
      </c>
      <c r="BH6" s="35">
        <f t="shared" si="7"/>
        <v>470.39</v>
      </c>
      <c r="BI6" s="35">
        <f t="shared" si="7"/>
        <v>2121.37</v>
      </c>
      <c r="BJ6" s="35">
        <f t="shared" si="7"/>
        <v>2025.86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71.73</v>
      </c>
      <c r="BR6" s="35">
        <f t="shared" ref="BR6:BZ6" si="8">IF(BR7="",NA(),BR7)</f>
        <v>58.88</v>
      </c>
      <c r="BS6" s="35">
        <f t="shared" si="8"/>
        <v>73.040000000000006</v>
      </c>
      <c r="BT6" s="35">
        <f t="shared" si="8"/>
        <v>85.48</v>
      </c>
      <c r="BU6" s="35">
        <f t="shared" si="8"/>
        <v>78.22</v>
      </c>
      <c r="BV6" s="35">
        <f t="shared" si="8"/>
        <v>66.56</v>
      </c>
      <c r="BW6" s="35">
        <f t="shared" si="8"/>
        <v>66.22</v>
      </c>
      <c r="BX6" s="35">
        <f t="shared" si="8"/>
        <v>69.87</v>
      </c>
      <c r="BY6" s="35">
        <f t="shared" si="8"/>
        <v>74.3</v>
      </c>
      <c r="BZ6" s="35">
        <f t="shared" si="8"/>
        <v>72.260000000000005</v>
      </c>
      <c r="CA6" s="34" t="str">
        <f>IF(CA7="","",IF(CA7="-","【-】","【"&amp;SUBSTITUTE(TEXT(CA7,"#,##0.00"),"-","△")&amp;"】"))</f>
        <v>【74.48】</v>
      </c>
      <c r="CB6" s="35">
        <f>IF(CB7="",NA(),CB7)</f>
        <v>226.79</v>
      </c>
      <c r="CC6" s="35">
        <f t="shared" ref="CC6:CK6" si="9">IF(CC7="",NA(),CC7)</f>
        <v>288.32</v>
      </c>
      <c r="CD6" s="35">
        <f t="shared" si="9"/>
        <v>226.94</v>
      </c>
      <c r="CE6" s="35">
        <f t="shared" si="9"/>
        <v>199.74</v>
      </c>
      <c r="CF6" s="35">
        <f t="shared" si="9"/>
        <v>218.44</v>
      </c>
      <c r="CG6" s="35">
        <f t="shared" si="9"/>
        <v>244.29</v>
      </c>
      <c r="CH6" s="35">
        <f t="shared" si="9"/>
        <v>246.72</v>
      </c>
      <c r="CI6" s="35">
        <f t="shared" si="9"/>
        <v>234.96</v>
      </c>
      <c r="CJ6" s="35">
        <f t="shared" si="9"/>
        <v>221.81</v>
      </c>
      <c r="CK6" s="35">
        <f t="shared" si="9"/>
        <v>230.02</v>
      </c>
      <c r="CL6" s="34" t="str">
        <f>IF(CL7="","",IF(CL7="-","【-】","【"&amp;SUBSTITUTE(TEXT(CL7,"#,##0.00"),"-","△")&amp;"】"))</f>
        <v>【219.46】</v>
      </c>
      <c r="CM6" s="35">
        <f>IF(CM7="",NA(),CM7)</f>
        <v>22.54</v>
      </c>
      <c r="CN6" s="35">
        <f t="shared" ref="CN6:CV6" si="10">IF(CN7="",NA(),CN7)</f>
        <v>22.44</v>
      </c>
      <c r="CO6" s="35">
        <f t="shared" si="10"/>
        <v>20.56</v>
      </c>
      <c r="CP6" s="35">
        <f t="shared" si="10"/>
        <v>20.45</v>
      </c>
      <c r="CQ6" s="35">
        <f t="shared" si="10"/>
        <v>13.15</v>
      </c>
      <c r="CR6" s="35">
        <f t="shared" si="10"/>
        <v>43.58</v>
      </c>
      <c r="CS6" s="35">
        <f t="shared" si="10"/>
        <v>41.35</v>
      </c>
      <c r="CT6" s="35">
        <f t="shared" si="10"/>
        <v>42.9</v>
      </c>
      <c r="CU6" s="35">
        <f t="shared" si="10"/>
        <v>43.36</v>
      </c>
      <c r="CV6" s="35">
        <f t="shared" si="10"/>
        <v>42.56</v>
      </c>
      <c r="CW6" s="34" t="str">
        <f>IF(CW7="","",IF(CW7="-","【-】","【"&amp;SUBSTITUTE(TEXT(CW7,"#,##0.00"),"-","△")&amp;"】"))</f>
        <v>【42.82】</v>
      </c>
      <c r="CX6" s="35">
        <f>IF(CX7="",NA(),CX7)</f>
        <v>62.66</v>
      </c>
      <c r="CY6" s="35">
        <f t="shared" ref="CY6:DG6" si="11">IF(CY7="",NA(),CY7)</f>
        <v>63.66</v>
      </c>
      <c r="CZ6" s="35">
        <f t="shared" si="11"/>
        <v>63.83</v>
      </c>
      <c r="DA6" s="35">
        <f t="shared" si="11"/>
        <v>65.319999999999993</v>
      </c>
      <c r="DB6" s="35">
        <f t="shared" si="11"/>
        <v>64.239999999999995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13714</v>
      </c>
      <c r="D7" s="37">
        <v>47</v>
      </c>
      <c r="E7" s="37">
        <v>17</v>
      </c>
      <c r="F7" s="37">
        <v>4</v>
      </c>
      <c r="G7" s="37">
        <v>0</v>
      </c>
      <c r="H7" s="37" t="s">
        <v>98</v>
      </c>
      <c r="I7" s="37" t="s">
        <v>99</v>
      </c>
      <c r="J7" s="37" t="s">
        <v>100</v>
      </c>
      <c r="K7" s="37" t="s">
        <v>101</v>
      </c>
      <c r="L7" s="37" t="s">
        <v>102</v>
      </c>
      <c r="M7" s="37" t="s">
        <v>103</v>
      </c>
      <c r="N7" s="38" t="s">
        <v>104</v>
      </c>
      <c r="O7" s="38" t="s">
        <v>105</v>
      </c>
      <c r="P7" s="38">
        <v>27.67</v>
      </c>
      <c r="Q7" s="38">
        <v>257.97000000000003</v>
      </c>
      <c r="R7" s="38">
        <v>3230</v>
      </c>
      <c r="S7" s="38">
        <v>7971</v>
      </c>
      <c r="T7" s="38">
        <v>638.67999999999995</v>
      </c>
      <c r="U7" s="38">
        <v>12.48</v>
      </c>
      <c r="V7" s="38">
        <v>2173</v>
      </c>
      <c r="W7" s="38">
        <v>1.17</v>
      </c>
      <c r="X7" s="38">
        <v>1857.26</v>
      </c>
      <c r="Y7" s="38">
        <v>99.73</v>
      </c>
      <c r="Z7" s="38">
        <v>100.44</v>
      </c>
      <c r="AA7" s="38">
        <v>98.42</v>
      </c>
      <c r="AB7" s="38">
        <v>99.64</v>
      </c>
      <c r="AC7" s="38">
        <v>99.77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307.79000000000002</v>
      </c>
      <c r="BH7" s="38">
        <v>470.39</v>
      </c>
      <c r="BI7" s="38">
        <v>2121.37</v>
      </c>
      <c r="BJ7" s="38">
        <v>2025.86</v>
      </c>
      <c r="BK7" s="38">
        <v>1436</v>
      </c>
      <c r="BL7" s="38">
        <v>1434.89</v>
      </c>
      <c r="BM7" s="38">
        <v>1298.9100000000001</v>
      </c>
      <c r="BN7" s="38">
        <v>1243.71</v>
      </c>
      <c r="BO7" s="38">
        <v>1194.1500000000001</v>
      </c>
      <c r="BP7" s="38">
        <v>1209.4000000000001</v>
      </c>
      <c r="BQ7" s="38">
        <v>71.73</v>
      </c>
      <c r="BR7" s="38">
        <v>58.88</v>
      </c>
      <c r="BS7" s="38">
        <v>73.040000000000006</v>
      </c>
      <c r="BT7" s="38">
        <v>85.48</v>
      </c>
      <c r="BU7" s="38">
        <v>78.22</v>
      </c>
      <c r="BV7" s="38">
        <v>66.56</v>
      </c>
      <c r="BW7" s="38">
        <v>66.22</v>
      </c>
      <c r="BX7" s="38">
        <v>69.87</v>
      </c>
      <c r="BY7" s="38">
        <v>74.3</v>
      </c>
      <c r="BZ7" s="38">
        <v>72.260000000000005</v>
      </c>
      <c r="CA7" s="38">
        <v>74.48</v>
      </c>
      <c r="CB7" s="38">
        <v>226.79</v>
      </c>
      <c r="CC7" s="38">
        <v>288.32</v>
      </c>
      <c r="CD7" s="38">
        <v>226.94</v>
      </c>
      <c r="CE7" s="38">
        <v>199.74</v>
      </c>
      <c r="CF7" s="38">
        <v>218.44</v>
      </c>
      <c r="CG7" s="38">
        <v>244.29</v>
      </c>
      <c r="CH7" s="38">
        <v>246.72</v>
      </c>
      <c r="CI7" s="38">
        <v>234.96</v>
      </c>
      <c r="CJ7" s="38">
        <v>221.81</v>
      </c>
      <c r="CK7" s="38">
        <v>230.02</v>
      </c>
      <c r="CL7" s="38">
        <v>219.46</v>
      </c>
      <c r="CM7" s="38">
        <v>22.54</v>
      </c>
      <c r="CN7" s="38">
        <v>22.44</v>
      </c>
      <c r="CO7" s="38">
        <v>20.56</v>
      </c>
      <c r="CP7" s="38">
        <v>20.45</v>
      </c>
      <c r="CQ7" s="38">
        <v>13.15</v>
      </c>
      <c r="CR7" s="38">
        <v>43.58</v>
      </c>
      <c r="CS7" s="38">
        <v>41.35</v>
      </c>
      <c r="CT7" s="38">
        <v>42.9</v>
      </c>
      <c r="CU7" s="38">
        <v>43.36</v>
      </c>
      <c r="CV7" s="38">
        <v>42.56</v>
      </c>
      <c r="CW7" s="38">
        <v>42.82</v>
      </c>
      <c r="CX7" s="38">
        <v>62.66</v>
      </c>
      <c r="CY7" s="38">
        <v>63.66</v>
      </c>
      <c r="CZ7" s="38">
        <v>63.83</v>
      </c>
      <c r="DA7" s="38">
        <v>65.319999999999993</v>
      </c>
      <c r="DB7" s="38">
        <v>64.239999999999995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涼平</cp:lastModifiedBy>
  <dcterms:created xsi:type="dcterms:W3CDTF">2019-12-05T05:09:06Z</dcterms:created>
  <dcterms:modified xsi:type="dcterms:W3CDTF">2020-01-17T00:33:52Z</dcterms:modified>
  <cp:category/>
</cp:coreProperties>
</file>