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d/IMYJrxOam9RK9RYrJ6ndhd59rcuZuuvfx0z0t9LfQaR3qxT7SLP0mRr6w1jPsqOm9hgjbx/mtJt6O9DOQlw==" workbookSaltValue="TKBLiNe5lpBUH/rOev/6UQ==" workbookSpinCount="100000" lockStructure="1"/>
  <bookViews>
    <workbookView xWindow="4155" yWindow="645"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<sst xmlns="http://schemas.openxmlformats.org/spreadsheetml/2006/main" count="228" uniqueCount="114">
  <si>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</si>
  <si>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</si>
  <si>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</si>
  <si>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</si>
  <si>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</si>
  <si>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</si>
  <si>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</si>
  <si>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</si>
  <si>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</si>
  <si>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</si>
  <si>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</si>
  <si>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</si>
  <si>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</si>
  <si>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</si>
  <si>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</si>
  <si>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</si>
  <si>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</si>
  <si>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</si>
  <si>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</si>
  <si>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</si>
  <si>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</si>
  <si>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</si>
  <si>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</si>
  <si>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</si>
  <si>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</si>
  <si>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</si>
  <si>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</si>
  <si>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</si>
  <si>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</si>
  <si>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</si>
  <si>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</si>
  <si>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</si>
  <si>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</si>
  <si>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</si>
  <si>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</si>
  <si>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</si>
  <si>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</si>
  <si>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</si>
  <si>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</si>
  <si>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</si>
  <si>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</si>
  <si>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</si>
  <si>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</si>
  <si>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</si>
  <si>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</si>
  <si>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</si>
  <si>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</si>
  <si>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</si>
  <si>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</si>
  <si>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</si>
  <si>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</si>
  <si>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</si>
  <si>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</si>
  <si>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</si>
  <si>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</si>
  <si>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</si>
  <si>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</si>
  <si>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</si>
  <si>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</si>
  <si>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</si>
  <si>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</si>
  <si>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</si>
  <si>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</si>
  <si>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</si>
  <si>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</si>
  <si>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</si>
  <si>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</si>
  <si>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</si>
  <si>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</si>
  <si>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</si>
  <si>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</si>
  <si>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</si>
  <si>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</si>
  <si>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</si>
  <si>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</si>
  <si>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</si>
  <si>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</si>
  <si>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</si>
  <si>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</si>
  <si>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</si>
  <si>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</si>
  <si>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</si>
  <si>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</si>
  <si>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</si>
  <si>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</si>
  <si>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</si>
  <si>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</si>
  <si>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</si>
  <si>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</si>
  <si>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</si>
  <si>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</si>
  <si>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</si>
  <si>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</si>
  <si>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</si>
  <si>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</si>
  <si>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</si>
  <si>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</si>
  <si>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</si>
  <si>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</si>
  <si>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</si>
  <si>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</si>
  <si>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</si>
  <si>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</si>
  <si>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</si>
  <si>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</si>
  <si>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</si>
  <si>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</si>
  <si>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</si>
  <si>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</si>
  <si>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</si>
  <si>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</si>
  <si>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20">
      <t>コウジョウ</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5"/>
  </si>
  <si>
    <t>　経営の健全化については、高齢化などにより水洗化率が伸び悩んでいる状況である。今後、普及率の向上及び施設維持管理費削減等の取り組みを行うとともに、使用料金の見直し等により、さらに経費の回収率を高めていく必要があると考える。
　また、処理場の統合を行ったことにより、維持管理費の削減及び、機械設備等の更新費用の削減により経営の健全化を図っている。</t>
    <rPh sb="13" eb="16">
      <t>コウレイカ</t>
    </rPh>
    <rPh sb="21" eb="24">
      <t>スイセンカ</t>
    </rPh>
    <rPh sb="24" eb="25">
      <t>リツ</t>
    </rPh>
    <rPh sb="26" eb="27">
      <t>ノ</t>
    </rPh>
    <rPh sb="28" eb="29">
      <t>ナヤ</t>
    </rPh>
    <rPh sb="33" eb="35">
      <t>ジョウキョウ</t>
    </rPh>
    <rPh sb="39" eb="41">
      <t>コンゴ</t>
    </rPh>
    <rPh sb="42" eb="44">
      <t>フキュウ</t>
    </rPh>
    <rPh sb="44" eb="45">
      <t>リツ</t>
    </rPh>
    <rPh sb="46" eb="48">
      <t>コウジョウ</t>
    </rPh>
    <rPh sb="48" eb="49">
      <t>オヨ</t>
    </rPh>
    <rPh sb="50" eb="52">
      <t>シセツ</t>
    </rPh>
    <rPh sb="52" eb="54">
      <t>イジ</t>
    </rPh>
    <rPh sb="54" eb="56">
      <t>カンリ</t>
    </rPh>
    <rPh sb="56" eb="57">
      <t>ヒ</t>
    </rPh>
    <rPh sb="57" eb="59">
      <t>サクゲン</t>
    </rPh>
    <rPh sb="59" eb="60">
      <t>トウ</t>
    </rPh>
    <rPh sb="61" eb="62">
      <t>ト</t>
    </rPh>
    <rPh sb="63" eb="64">
      <t>ク</t>
    </rPh>
    <rPh sb="66" eb="67">
      <t>オコナ</t>
    </rPh>
    <rPh sb="73" eb="75">
      <t>シヨウ</t>
    </rPh>
    <rPh sb="75" eb="77">
      <t>リョウキン</t>
    </rPh>
    <rPh sb="78" eb="80">
      <t>ミナオ</t>
    </rPh>
    <rPh sb="81" eb="82">
      <t>トウ</t>
    </rPh>
    <rPh sb="89" eb="91">
      <t>ケイヒ</t>
    </rPh>
    <rPh sb="92" eb="94">
      <t>カイシュウ</t>
    </rPh>
    <rPh sb="94" eb="95">
      <t>リツ</t>
    </rPh>
    <rPh sb="96" eb="97">
      <t>タカ</t>
    </rPh>
    <rPh sb="101" eb="103">
      <t>ヒツヨウ</t>
    </rPh>
    <rPh sb="107" eb="108">
      <t>カンガ</t>
    </rPh>
    <rPh sb="116" eb="119">
      <t>ショリジョウ</t>
    </rPh>
    <rPh sb="120" eb="122">
      <t>トウゴウ</t>
    </rPh>
    <rPh sb="123" eb="124">
      <t>オコナ</t>
    </rPh>
    <rPh sb="132" eb="134">
      <t>イジ</t>
    </rPh>
    <rPh sb="134" eb="137">
      <t>カンリヒ</t>
    </rPh>
    <rPh sb="138" eb="140">
      <t>サクゲン</t>
    </rPh>
    <rPh sb="140" eb="141">
      <t>オヨ</t>
    </rPh>
    <rPh sb="143" eb="145">
      <t>キカイ</t>
    </rPh>
    <rPh sb="145" eb="147">
      <t>セツビ</t>
    </rPh>
    <rPh sb="147" eb="148">
      <t>トウ</t>
    </rPh>
    <rPh sb="149" eb="151">
      <t>コウシン</t>
    </rPh>
    <rPh sb="151" eb="153">
      <t>ヒヨウ</t>
    </rPh>
    <rPh sb="154" eb="156">
      <t>サクゲン</t>
    </rPh>
    <rPh sb="159" eb="161">
      <t>ケイエイ</t>
    </rPh>
    <rPh sb="162" eb="165">
      <t>ケンゼンカ</t>
    </rPh>
    <rPh sb="166" eb="167">
      <t>ハカ</t>
    </rPh>
    <phoneticPr fontId="15"/>
  </si>
  <si>
    <t>　大成浄化センターについては、平成１５年３月供用開始より１６年経過していることから、ストックマネジメント計画を策定し更新事業を実施する。</t>
    <rPh sb="1" eb="3">
      <t>タイセイ</t>
    </rPh>
    <rPh sb="3" eb="5">
      <t>ジョウカ</t>
    </rPh>
    <rPh sb="15" eb="17">
      <t>ヘイセイ</t>
    </rPh>
    <rPh sb="19" eb="20">
      <t>ネン</t>
    </rPh>
    <rPh sb="21" eb="22">
      <t>ツキ</t>
    </rPh>
    <rPh sb="22" eb="24">
      <t>キョウヨウ</t>
    </rPh>
    <rPh sb="24" eb="26">
      <t>カイシ</t>
    </rPh>
    <rPh sb="30" eb="31">
      <t>ネン</t>
    </rPh>
    <rPh sb="31" eb="33">
      <t>ケイカ</t>
    </rPh>
    <rPh sb="52" eb="54">
      <t>ケイカク</t>
    </rPh>
    <rPh sb="55" eb="57">
      <t>サクテイ</t>
    </rPh>
    <rPh sb="58" eb="60">
      <t>コウシン</t>
    </rPh>
    <rPh sb="60" eb="62">
      <t>ジギョウ</t>
    </rPh>
    <rPh sb="63" eb="65">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</si>
</sst>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89-409A-A14E-9148CE88421C}"/>
            </c:ext>
          </c:extLst>
        </c:ser>
        <c:dLbls>
          <c:showLegendKey val="0"/>
          <c:showVal val="0"/>
          <c:showCatName val="0"/>
          <c:showSerName val="0"/>
          <c:showPercent val="0"/>
          <c:showBubbleSize val="0"/>
        </c:dLbls>
        <c:gapWidth val="150"/>
        <c:axId val="47500288"/>
        <c:axId val="452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089-409A-A14E-9148CE88421C}"/>
            </c:ext>
          </c:extLst>
        </c:ser>
        <c:dLbls>
          <c:showLegendKey val="0"/>
          <c:showVal val="0"/>
          <c:showCatName val="0"/>
          <c:showSerName val="0"/>
          <c:showPercent val="0"/>
          <c:showBubbleSize val="0"/>
        </c:dLbls>
        <c:marker val="1"/>
        <c:smooth val="0"/>
        <c:axId val="47500288"/>
        <c:axId val="45220416"/>
      </c:lineChart>
      <c:dateAx>
        <c:axId val="47500288"/>
        <c:scaling>
          <c:orientation val="minMax"/>
        </c:scaling>
        <c:delete val="1"/>
        <c:axPos val="b"/>
        <c:numFmt formatCode="ge" sourceLinked="1"/>
        <c:majorTickMark val="none"/>
        <c:minorTickMark val="none"/>
        <c:tickLblPos val="none"/>
        <c:crossAx val="45220416"/>
        <c:crosses val="autoZero"/>
        <c:auto val="1"/>
        <c:lblOffset val="100"/>
        <c:baseTimeUnit val="years"/>
      </c:dateAx>
      <c:valAx>
        <c:axId val="452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22.54</c:v>
                </c:pt>
                <c:pt idx="1">
                  <c:v>22.44</c:v>
                </c:pt>
                <c:pt idx="2">
                  <c:v>20.56</c:v>
                </c:pt>
                <c:pt idx="3">
                  <c:v>20.45</c:v>
                </c:pt>
                <c:pt idx="4">
                  <c:v>13.15</c:v>
                </c:pt>
              </c:numCache>
            </c:numRef>
          </c:val>
          <c:extLst xmlns:c16r2="http://schemas.microsoft.com/office/drawing/2015/06/chart">
            <c:ext xmlns:c16="http://schemas.microsoft.com/office/drawing/2014/chart" uri="{C3380CC4-5D6E-409C-BE32-E72D297353CC}">
              <c16:uniqueId val="{00000000-5C9D-4803-8BBF-E8C60CA3FDDA}"/>
            </c:ext>
          </c:extLst>
        </c:ser>
        <c:dLbls>
          <c:showLegendKey val="0"/>
          <c:showVal val="0"/>
          <c:showCatName val="0"/>
          <c:showSerName val="0"/>
          <c:showPercent val="0"/>
          <c:showBubbleSize val="0"/>
        </c:dLbls>
        <c:gapWidth val="150"/>
        <c:axId val="186308608"/>
        <c:axId val="463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5C9D-4803-8BBF-E8C60CA3FDDA}"/>
            </c:ext>
          </c:extLst>
        </c:ser>
        <c:dLbls>
          <c:showLegendKey val="0"/>
          <c:showVal val="0"/>
          <c:showCatName val="0"/>
          <c:showSerName val="0"/>
          <c:showPercent val="0"/>
          <c:showBubbleSize val="0"/>
        </c:dLbls>
        <c:marker val="1"/>
        <c:smooth val="0"/>
        <c:axId val="186308608"/>
        <c:axId val="46300480"/>
      </c:lineChart>
      <c:dateAx>
        <c:axId val="186308608"/>
        <c:scaling>
          <c:orientation val="minMax"/>
        </c:scaling>
        <c:delete val="1"/>
        <c:axPos val="b"/>
        <c:numFmt formatCode="ge" sourceLinked="1"/>
        <c:majorTickMark val="none"/>
        <c:minorTickMark val="none"/>
        <c:tickLblPos val="none"/>
        <c:crossAx val="46300480"/>
        <c:crosses val="autoZero"/>
        <c:auto val="1"/>
        <c:lblOffset val="100"/>
        <c:baseTimeUnit val="years"/>
      </c:dateAx>
      <c:valAx>
        <c:axId val="463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62.66</c:v>
                </c:pt>
                <c:pt idx="1">
                  <c:v>63.66</c:v>
                </c:pt>
                <c:pt idx="2">
                  <c:v>63.83</c:v>
                </c:pt>
                <c:pt idx="3">
                  <c:v>65.319999999999993</c:v>
                </c:pt>
                <c:pt idx="4">
                  <c:v>64.239999999999995</c:v>
                </c:pt>
              </c:numCache>
            </c:numRef>
          </c:val>
          <c:extLst xmlns:c16r2="http://schemas.microsoft.com/office/drawing/2015/06/chart">
            <c:ext xmlns:c16="http://schemas.microsoft.com/office/drawing/2014/chart" uri="{C3380CC4-5D6E-409C-BE32-E72D297353CC}">
              <c16:uniqueId val="{00000000-B353-4D23-BDE8-865A1A435717}"/>
            </c:ext>
          </c:extLst>
        </c:ser>
        <c:dLbls>
          <c:showLegendKey val="0"/>
          <c:showVal val="0"/>
          <c:showCatName val="0"/>
          <c:showSerName val="0"/>
          <c:showPercent val="0"/>
          <c:showBubbleSize val="0"/>
        </c:dLbls>
        <c:gapWidth val="150"/>
        <c:axId val="186519552"/>
        <c:axId val="472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B353-4D23-BDE8-865A1A435717}"/>
            </c:ext>
          </c:extLst>
        </c:ser>
        <c:dLbls>
          <c:showLegendKey val="0"/>
          <c:showVal val="0"/>
          <c:showCatName val="0"/>
          <c:showSerName val="0"/>
          <c:showPercent val="0"/>
          <c:showBubbleSize val="0"/>
        </c:dLbls>
        <c:marker val="1"/>
        <c:smooth val="0"/>
        <c:axId val="186519552"/>
        <c:axId val="47236800"/>
      </c:lineChart>
      <c:dateAx>
        <c:axId val="186519552"/>
        <c:scaling>
          <c:orientation val="minMax"/>
        </c:scaling>
        <c:delete val="1"/>
        <c:axPos val="b"/>
        <c:numFmt formatCode="ge" sourceLinked="1"/>
        <c:majorTickMark val="none"/>
        <c:minorTickMark val="none"/>
        <c:tickLblPos val="none"/>
        <c:crossAx val="47236800"/>
        <c:crosses val="autoZero"/>
        <c:auto val="1"/>
        <c:lblOffset val="100"/>
        <c:baseTimeUnit val="years"/>
      </c:dateAx>
      <c:valAx>
        <c:axId val="472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99.73</c:v>
                </c:pt>
                <c:pt idx="1">
                  <c:v>100.44</c:v>
                </c:pt>
                <c:pt idx="2">
                  <c:v>98.42</c:v>
                </c:pt>
                <c:pt idx="3">
                  <c:v>99.64</c:v>
                </c:pt>
                <c:pt idx="4">
                  <c:v>99.77</c:v>
                </c:pt>
              </c:numCache>
            </c:numRef>
          </c:val>
          <c:extLst xmlns:c16r2="http://schemas.microsoft.com/office/drawing/2015/06/chart">
            <c:ext xmlns:c16="http://schemas.microsoft.com/office/drawing/2014/chart" uri="{C3380CC4-5D6E-409C-BE32-E72D297353CC}">
              <c16:uniqueId val="{00000000-650A-4570-BF49-C9478546A470}"/>
            </c:ext>
          </c:extLst>
        </c:ser>
        <c:dLbls>
          <c:showLegendKey val="0"/>
          <c:showVal val="0"/>
          <c:showCatName val="0"/>
          <c:showSerName val="0"/>
          <c:showPercent val="0"/>
          <c:showBubbleSize val="0"/>
        </c:dLbls>
        <c:gapWidth val="150"/>
        <c:axId val="47603200"/>
        <c:axId val="462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0A-4570-BF49-C9478546A470}"/>
            </c:ext>
          </c:extLst>
        </c:ser>
        <c:dLbls>
          <c:showLegendKey val="0"/>
          <c:showVal val="0"/>
          <c:showCatName val="0"/>
          <c:showSerName val="0"/>
          <c:showPercent val="0"/>
          <c:showBubbleSize val="0"/>
        </c:dLbls>
        <c:marker val="1"/>
        <c:smooth val="0"/>
        <c:axId val="47603200"/>
        <c:axId val="46277760"/>
      </c:lineChart>
      <c:dateAx>
        <c:axId val="47603200"/>
        <c:scaling>
          <c:orientation val="minMax"/>
        </c:scaling>
        <c:delete val="1"/>
        <c:axPos val="b"/>
        <c:numFmt formatCode="ge" sourceLinked="1"/>
        <c:majorTickMark val="none"/>
        <c:minorTickMark val="none"/>
        <c:tickLblPos val="none"/>
        <c:crossAx val="46277760"/>
        <c:crosses val="autoZero"/>
        <c:auto val="1"/>
        <c:lblOffset val="100"/>
        <c:baseTimeUnit val="years"/>
      </c:dateAx>
      <c:valAx>
        <c:axId val="462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9B-40EA-8BBA-0EC4B36F6F57}"/>
            </c:ext>
          </c:extLst>
        </c:ser>
        <c:dLbls>
          <c:showLegendKey val="0"/>
          <c:showVal val="0"/>
          <c:showCatName val="0"/>
          <c:showSerName val="0"/>
          <c:showPercent val="0"/>
          <c:showBubbleSize val="0"/>
        </c:dLbls>
        <c:gapWidth val="150"/>
        <c:axId val="47965696"/>
        <c:axId val="462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9B-40EA-8BBA-0EC4B36F6F57}"/>
            </c:ext>
          </c:extLst>
        </c:ser>
        <c:dLbls>
          <c:showLegendKey val="0"/>
          <c:showVal val="0"/>
          <c:showCatName val="0"/>
          <c:showSerName val="0"/>
          <c:showPercent val="0"/>
          <c:showBubbleSize val="0"/>
        </c:dLbls>
        <c:marker val="1"/>
        <c:smooth val="0"/>
        <c:axId val="47965696"/>
        <c:axId val="46279488"/>
      </c:lineChart>
      <c:dateAx>
        <c:axId val="47965696"/>
        <c:scaling>
          <c:orientation val="minMax"/>
        </c:scaling>
        <c:delete val="1"/>
        <c:axPos val="b"/>
        <c:numFmt formatCode="ge" sourceLinked="1"/>
        <c:majorTickMark val="none"/>
        <c:minorTickMark val="none"/>
        <c:tickLblPos val="none"/>
        <c:crossAx val="46279488"/>
        <c:crosses val="autoZero"/>
        <c:auto val="1"/>
        <c:lblOffset val="100"/>
        <c:baseTimeUnit val="years"/>
      </c:dateAx>
      <c:valAx>
        <c:axId val="462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48-45E7-9012-729345CD6065}"/>
            </c:ext>
          </c:extLst>
        </c:ser>
        <c:dLbls>
          <c:showLegendKey val="0"/>
          <c:showVal val="0"/>
          <c:showCatName val="0"/>
          <c:showSerName val="0"/>
          <c:showPercent val="0"/>
          <c:showBubbleSize val="0"/>
        </c:dLbls>
        <c:gapWidth val="150"/>
        <c:axId val="47967744"/>
        <c:axId val="462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48-45E7-9012-729345CD6065}"/>
            </c:ext>
          </c:extLst>
        </c:ser>
        <c:dLbls>
          <c:showLegendKey val="0"/>
          <c:showVal val="0"/>
          <c:showCatName val="0"/>
          <c:showSerName val="0"/>
          <c:showPercent val="0"/>
          <c:showBubbleSize val="0"/>
        </c:dLbls>
        <c:marker val="1"/>
        <c:smooth val="0"/>
        <c:axId val="47967744"/>
        <c:axId val="46281216"/>
      </c:lineChart>
      <c:dateAx>
        <c:axId val="47967744"/>
        <c:scaling>
          <c:orientation val="minMax"/>
        </c:scaling>
        <c:delete val="1"/>
        <c:axPos val="b"/>
        <c:numFmt formatCode="ge" sourceLinked="1"/>
        <c:majorTickMark val="none"/>
        <c:minorTickMark val="none"/>
        <c:tickLblPos val="none"/>
        <c:crossAx val="46281216"/>
        <c:crosses val="autoZero"/>
        <c:auto val="1"/>
        <c:lblOffset val="100"/>
        <c:baseTimeUnit val="years"/>
      </c:dateAx>
      <c:valAx>
        <c:axId val="462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8F-4C8F-98E3-59CF3EC9B067}"/>
            </c:ext>
          </c:extLst>
        </c:ser>
        <c:dLbls>
          <c:showLegendKey val="0"/>
          <c:showVal val="0"/>
          <c:showCatName val="0"/>
          <c:showSerName val="0"/>
          <c:showPercent val="0"/>
          <c:showBubbleSize val="0"/>
        </c:dLbls>
        <c:gapWidth val="150"/>
        <c:axId val="141859840"/>
        <c:axId val="462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8F-4C8F-98E3-59CF3EC9B067}"/>
            </c:ext>
          </c:extLst>
        </c:ser>
        <c:dLbls>
          <c:showLegendKey val="0"/>
          <c:showVal val="0"/>
          <c:showCatName val="0"/>
          <c:showSerName val="0"/>
          <c:showPercent val="0"/>
          <c:showBubbleSize val="0"/>
        </c:dLbls>
        <c:marker val="1"/>
        <c:smooth val="0"/>
        <c:axId val="141859840"/>
        <c:axId val="46284096"/>
      </c:lineChart>
      <c:dateAx>
        <c:axId val="141859840"/>
        <c:scaling>
          <c:orientation val="minMax"/>
        </c:scaling>
        <c:delete val="1"/>
        <c:axPos val="b"/>
        <c:numFmt formatCode="ge" sourceLinked="1"/>
        <c:majorTickMark val="none"/>
        <c:minorTickMark val="none"/>
        <c:tickLblPos val="none"/>
        <c:crossAx val="46284096"/>
        <c:crosses val="autoZero"/>
        <c:auto val="1"/>
        <c:lblOffset val="100"/>
        <c:baseTimeUnit val="years"/>
      </c:dateAx>
      <c:valAx>
        <c:axId val="462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01-4F34-B092-976A05230670}"/>
            </c:ext>
          </c:extLst>
        </c:ser>
        <c:dLbls>
          <c:showLegendKey val="0"/>
          <c:showVal val="0"/>
          <c:showCatName val="0"/>
          <c:showSerName val="0"/>
          <c:showPercent val="0"/>
          <c:showBubbleSize val="0"/>
        </c:dLbls>
        <c:gapWidth val="150"/>
        <c:axId val="141880832"/>
        <c:axId val="462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01-4F34-B092-976A05230670}"/>
            </c:ext>
          </c:extLst>
        </c:ser>
        <c:dLbls>
          <c:showLegendKey val="0"/>
          <c:showVal val="0"/>
          <c:showCatName val="0"/>
          <c:showSerName val="0"/>
          <c:showPercent val="0"/>
          <c:showBubbleSize val="0"/>
        </c:dLbls>
        <c:marker val="1"/>
        <c:smooth val="0"/>
        <c:axId val="141880832"/>
        <c:axId val="46294720"/>
      </c:lineChart>
      <c:dateAx>
        <c:axId val="141880832"/>
        <c:scaling>
          <c:orientation val="minMax"/>
        </c:scaling>
        <c:delete val="1"/>
        <c:axPos val="b"/>
        <c:numFmt formatCode="ge" sourceLinked="1"/>
        <c:majorTickMark val="none"/>
        <c:minorTickMark val="none"/>
        <c:tickLblPos val="none"/>
        <c:crossAx val="46294720"/>
        <c:crosses val="autoZero"/>
        <c:auto val="1"/>
        <c:lblOffset val="100"/>
        <c:baseTimeUnit val="years"/>
      </c:dateAx>
      <c:valAx>
        <c:axId val="462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307.79000000000002</c:v>
                </c:pt>
                <c:pt idx="2">
                  <c:v>470.39</c:v>
                </c:pt>
                <c:pt idx="3">
                  <c:v>2121.37</c:v>
                </c:pt>
                <c:pt idx="4">
                  <c:v>2025.86</c:v>
                </c:pt>
              </c:numCache>
            </c:numRef>
          </c:val>
          <c:extLst xmlns:c16r2="http://schemas.microsoft.com/office/drawing/2015/06/chart">
            <c:ext xmlns:c16="http://schemas.microsoft.com/office/drawing/2014/chart" uri="{C3380CC4-5D6E-409C-BE32-E72D297353CC}">
              <c16:uniqueId val="{00000000-1EF6-4031-A12B-7453A425BEA8}"/>
            </c:ext>
          </c:extLst>
        </c:ser>
        <c:dLbls>
          <c:showLegendKey val="0"/>
          <c:showVal val="0"/>
          <c:showCatName val="0"/>
          <c:showSerName val="0"/>
          <c:showPercent val="0"/>
          <c:showBubbleSize val="0"/>
        </c:dLbls>
        <c:gapWidth val="150"/>
        <c:axId val="164788224"/>
        <c:axId val="4629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1EF6-4031-A12B-7453A425BEA8}"/>
            </c:ext>
          </c:extLst>
        </c:ser>
        <c:dLbls>
          <c:showLegendKey val="0"/>
          <c:showVal val="0"/>
          <c:showCatName val="0"/>
          <c:showSerName val="0"/>
          <c:showPercent val="0"/>
          <c:showBubbleSize val="0"/>
        </c:dLbls>
        <c:marker val="1"/>
        <c:smooth val="0"/>
        <c:axId val="164788224"/>
        <c:axId val="46296448"/>
      </c:lineChart>
      <c:dateAx>
        <c:axId val="164788224"/>
        <c:scaling>
          <c:orientation val="minMax"/>
        </c:scaling>
        <c:delete val="1"/>
        <c:axPos val="b"/>
        <c:numFmt formatCode="ge" sourceLinked="1"/>
        <c:majorTickMark val="none"/>
        <c:minorTickMark val="none"/>
        <c:tickLblPos val="none"/>
        <c:crossAx val="46296448"/>
        <c:crosses val="autoZero"/>
        <c:auto val="1"/>
        <c:lblOffset val="100"/>
        <c:baseTimeUnit val="years"/>
      </c:dateAx>
      <c:valAx>
        <c:axId val="46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71.73</c:v>
                </c:pt>
                <c:pt idx="1">
                  <c:v>58.88</c:v>
                </c:pt>
                <c:pt idx="2">
                  <c:v>73.040000000000006</c:v>
                </c:pt>
                <c:pt idx="3">
                  <c:v>85.48</c:v>
                </c:pt>
                <c:pt idx="4">
                  <c:v>78.22</c:v>
                </c:pt>
              </c:numCache>
            </c:numRef>
          </c:val>
          <c:extLst xmlns:c16r2="http://schemas.microsoft.com/office/drawing/2015/06/chart">
            <c:ext xmlns:c16="http://schemas.microsoft.com/office/drawing/2014/chart" uri="{C3380CC4-5D6E-409C-BE32-E72D297353CC}">
              <c16:uniqueId val="{00000000-17B2-4E19-A30E-CC359DD61A3E}"/>
            </c:ext>
          </c:extLst>
        </c:ser>
        <c:dLbls>
          <c:showLegendKey val="0"/>
          <c:showVal val="0"/>
          <c:showCatName val="0"/>
          <c:showSerName val="0"/>
          <c:showPercent val="0"/>
          <c:showBubbleSize val="0"/>
        </c:dLbls>
        <c:gapWidth val="150"/>
        <c:axId val="169838080"/>
        <c:axId val="462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17B2-4E19-A30E-CC359DD61A3E}"/>
            </c:ext>
          </c:extLst>
        </c:ser>
        <c:dLbls>
          <c:showLegendKey val="0"/>
          <c:showVal val="0"/>
          <c:showCatName val="0"/>
          <c:showSerName val="0"/>
          <c:showPercent val="0"/>
          <c:showBubbleSize val="0"/>
        </c:dLbls>
        <c:marker val="1"/>
        <c:smooth val="0"/>
        <c:axId val="169838080"/>
        <c:axId val="46282944"/>
      </c:lineChart>
      <c:dateAx>
        <c:axId val="169838080"/>
        <c:scaling>
          <c:orientation val="minMax"/>
        </c:scaling>
        <c:delete val="1"/>
        <c:axPos val="b"/>
        <c:numFmt formatCode="ge" sourceLinked="1"/>
        <c:majorTickMark val="none"/>
        <c:minorTickMark val="none"/>
        <c:tickLblPos val="none"/>
        <c:crossAx val="46282944"/>
        <c:crosses val="autoZero"/>
        <c:auto val="1"/>
        <c:lblOffset val="100"/>
        <c:baseTimeUnit val="years"/>
      </c:dateAx>
      <c:valAx>
        <c:axId val="462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226.79</c:v>
                </c:pt>
                <c:pt idx="1">
                  <c:v>288.32</c:v>
                </c:pt>
                <c:pt idx="2">
                  <c:v>226.94</c:v>
                </c:pt>
                <c:pt idx="3">
                  <c:v>199.74</c:v>
                </c:pt>
                <c:pt idx="4">
                  <c:v>218.44</c:v>
                </c:pt>
              </c:numCache>
            </c:numRef>
          </c:val>
          <c:extLst xmlns:c16r2="http://schemas.microsoft.com/office/drawing/2015/06/chart">
            <c:ext xmlns:c16="http://schemas.microsoft.com/office/drawing/2014/chart" uri="{C3380CC4-5D6E-409C-BE32-E72D297353CC}">
              <c16:uniqueId val="{00000000-9F83-42A0-9868-74112518138E}"/>
            </c:ext>
          </c:extLst>
        </c:ser>
        <c:dLbls>
          <c:showLegendKey val="0"/>
          <c:showVal val="0"/>
          <c:showCatName val="0"/>
          <c:showSerName val="0"/>
          <c:showPercent val="0"/>
          <c:showBubbleSize val="0"/>
        </c:dLbls>
        <c:gapWidth val="150"/>
        <c:axId val="171720192"/>
        <c:axId val="4629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9F83-42A0-9868-74112518138E}"/>
            </c:ext>
          </c:extLst>
        </c:ser>
        <c:dLbls>
          <c:showLegendKey val="0"/>
          <c:showVal val="0"/>
          <c:showCatName val="0"/>
          <c:showSerName val="0"/>
          <c:showPercent val="0"/>
          <c:showBubbleSize val="0"/>
        </c:dLbls>
        <c:marker val="1"/>
        <c:smooth val="0"/>
        <c:axId val="171720192"/>
        <c:axId val="46299904"/>
      </c:lineChart>
      <c:dateAx>
        <c:axId val="171720192"/>
        <c:scaling>
          <c:orientation val="minMax"/>
        </c:scaling>
        <c:delete val="1"/>
        <c:axPos val="b"/>
        <c:numFmt formatCode="ge" sourceLinked="1"/>
        <c:majorTickMark val="none"/>
        <c:minorTickMark val="none"/>
        <c:tickLblPos val="none"/>
        <c:crossAx val="46299904"/>
        <c:crosses val="autoZero"/>
        <c:auto val="1"/>
        <c:lblOffset val="100"/>
        <c:baseTimeUnit val="years"/>
      </c:dateAx>
      <c:valAx>
        <c:axId val="462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せたな町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7971</v>
      </c>
      <c r="AM8" s="68"/>
      <c r="AN8" s="68"/>
      <c r="AO8" s="68"/>
      <c r="AP8" s="68"/>
      <c r="AQ8" s="68"/>
      <c r="AR8" s="68"/>
      <c r="AS8" s="68"/>
      <c r="AT8" s="67">
        <f>データ!T6</f>
        <v>638.67999999999995</v>
      </c>
      <c r="AU8" s="67"/>
      <c r="AV8" s="67"/>
      <c r="AW8" s="67"/>
      <c r="AX8" s="67"/>
      <c r="AY8" s="67"/>
      <c r="AZ8" s="67"/>
      <c r="BA8" s="67"/>
      <c r="BB8" s="67">
        <f>データ!U6</f>
        <v>12.48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27.67</v>
      </c>
      <c r="Q10" s="67"/>
      <c r="R10" s="67"/>
      <c r="S10" s="67"/>
      <c r="T10" s="67"/>
      <c r="U10" s="67"/>
      <c r="V10" s="67"/>
      <c r="W10" s="67">
        <f>データ!Q6</f>
        <v>257.97000000000003</v>
      </c>
      <c r="X10" s="67"/>
      <c r="Y10" s="67"/>
      <c r="Z10" s="67"/>
      <c r="AA10" s="67"/>
      <c r="AB10" s="67"/>
      <c r="AC10" s="67"/>
      <c r="AD10" s="68">
        <f>データ!R6</f>
        <v>3230</v>
      </c>
      <c r="AE10" s="68"/>
      <c r="AF10" s="68"/>
      <c r="AG10" s="68"/>
      <c r="AH10" s="68"/>
      <c r="AI10" s="68"/>
      <c r="AJ10" s="68"/>
      <c r="AK10" s="2"/>
      <c r="AL10" s="68">
        <f>データ!V6</f>
        <v>2173</v>
      </c>
      <c r="AM10" s="68"/>
      <c r="AN10" s="68"/>
      <c r="AO10" s="68"/>
      <c r="AP10" s="68"/>
      <c r="AQ10" s="68"/>
      <c r="AR10" s="68"/>
      <c r="AS10" s="68"/>
      <c r="AT10" s="67">
        <f>データ!W6</f>
        <v>1.17</v>
      </c>
      <c r="AU10" s="67"/>
      <c r="AV10" s="67"/>
      <c r="AW10" s="67"/>
      <c r="AX10" s="67"/>
      <c r="AY10" s="67"/>
      <c r="AZ10" s="67"/>
      <c r="BA10" s="67"/>
      <c r="BB10" s="67">
        <f>データ!X6</f>
        <v>1857.26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NS21PYjbFjqESaaEOHDQT0zoCL7Q3WRTvR6kYMQTkR1EET0rAE8cJf87k8FJl/Ep3VBjh2/3HdWniQtDlizaog==" saltValue="1O9UAUWzbpzry7Xrb8z8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13714</v>
      </c>
      <c r="D6" s="33">
        <f t="shared" si="3"/>
        <v>47</v>
      </c>
      <c r="E6" s="33">
        <f t="shared" si="3"/>
        <v>17</v>
      </c>
      <c r="F6" s="33">
        <f t="shared" si="3"/>
        <v>4</v>
      </c>
      <c r="G6" s="33">
        <f t="shared" si="3"/>
        <v>0</v>
      </c>
      <c r="H6" s="33" t="str">
        <f t="shared" si="3"/>
        <v>北海道　せたな町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27.67</v>
      </c>
      <c r="Q6" s="34">
        <f t="shared" si="3"/>
        <v>257.97000000000003</v>
      </c>
      <c r="R6" s="34">
        <f t="shared" si="3"/>
        <v>3230</v>
      </c>
      <c r="S6" s="34">
        <f t="shared" si="3"/>
        <v>7971</v>
      </c>
      <c r="T6" s="34">
        <f t="shared" si="3"/>
        <v>638.67999999999995</v>
      </c>
      <c r="U6" s="34">
        <f t="shared" si="3"/>
        <v>12.48</v>
      </c>
      <c r="V6" s="34">
        <f t="shared" si="3"/>
        <v>2173</v>
      </c>
      <c r="W6" s="34">
        <f t="shared" si="3"/>
        <v>1.17</v>
      </c>
      <c r="X6" s="34">
        <f t="shared" si="3"/>
        <v>1857.26</v>
      </c>
      <c r="Y6" s="35">
        <f>IF(Y7="",NA(),Y7)</f>
        <v>99.73</v>
      </c>
      <c r="Z6" s="35">
        <f t="shared" ref="Z6:AH6" si="4">IF(Z7="",NA(),Z7)</f>
        <v>100.44</v>
      </c>
      <c r="AA6" s="35">
        <f t="shared" si="4"/>
        <v>98.42</v>
      </c>
      <c r="AB6" s="35">
        <f t="shared" si="4"/>
        <v>99.64</v>
      </c>
      <c r="AC6" s="35">
        <f t="shared" si="4"/>
        <v>99.77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307.79000000000002</v>
      </c>
      <c r="BH6" s="35">
        <f t="shared" si="7"/>
        <v>470.39</v>
      </c>
      <c r="BI6" s="35">
        <f t="shared" si="7"/>
        <v>2121.37</v>
      </c>
      <c r="BJ6" s="35">
        <f t="shared" si="7"/>
        <v>2025.86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71.73</v>
      </c>
      <c r="BR6" s="35">
        <f t="shared" ref="BR6:BZ6" si="8">IF(BR7="",NA(),BR7)</f>
        <v>58.88</v>
      </c>
      <c r="BS6" s="35">
        <f t="shared" si="8"/>
        <v>73.040000000000006</v>
      </c>
      <c r="BT6" s="35">
        <f t="shared" si="8"/>
        <v>85.48</v>
      </c>
      <c r="BU6" s="35">
        <f t="shared" si="8"/>
        <v>78.22</v>
      </c>
      <c r="BV6" s="35">
        <f t="shared" si="8"/>
        <v>66.56</v>
      </c>
      <c r="BW6" s="35">
        <f t="shared" si="8"/>
        <v>66.22</v>
      </c>
      <c r="BX6" s="35">
        <f t="shared" si="8"/>
        <v>69.87</v>
      </c>
      <c r="BY6" s="35">
        <f t="shared" si="8"/>
        <v>74.3</v>
      </c>
      <c r="BZ6" s="35">
        <f t="shared" si="8"/>
        <v>72.260000000000005</v>
      </c>
      <c r="CA6" s="34" t="str">
        <f>IF(CA7="","",IF(CA7="-","【-】","【"&amp;SUBSTITUTE(TEXT(CA7,"#,##0.00"),"-","△")&amp;"】"))</f>
        <v>【74.48】</v>
      </c>
      <c r="CB6" s="35">
        <f>IF(CB7="",NA(),CB7)</f>
        <v>226.79</v>
      </c>
      <c r="CC6" s="35">
        <f t="shared" ref="CC6:CK6" si="9">IF(CC7="",NA(),CC7)</f>
        <v>288.32</v>
      </c>
      <c r="CD6" s="35">
        <f t="shared" si="9"/>
        <v>226.94</v>
      </c>
      <c r="CE6" s="35">
        <f t="shared" si="9"/>
        <v>199.74</v>
      </c>
      <c r="CF6" s="35">
        <f t="shared" si="9"/>
        <v>218.44</v>
      </c>
      <c r="CG6" s="35">
        <f t="shared" si="9"/>
        <v>244.29</v>
      </c>
      <c r="CH6" s="35">
        <f t="shared" si="9"/>
        <v>246.72</v>
      </c>
      <c r="CI6" s="35">
        <f t="shared" si="9"/>
        <v>234.96</v>
      </c>
      <c r="CJ6" s="35">
        <f t="shared" si="9"/>
        <v>221.81</v>
      </c>
      <c r="CK6" s="35">
        <f t="shared" si="9"/>
        <v>230.02</v>
      </c>
      <c r="CL6" s="34" t="str">
        <f>IF(CL7="","",IF(CL7="-","【-】","【"&amp;SUBSTITUTE(TEXT(CL7,"#,##0.00"),"-","△")&amp;"】"))</f>
        <v>【219.46】</v>
      </c>
      <c r="CM6" s="35">
        <f>IF(CM7="",NA(),CM7)</f>
        <v>22.54</v>
      </c>
      <c r="CN6" s="35">
        <f t="shared" ref="CN6:CV6" si="10">IF(CN7="",NA(),CN7)</f>
        <v>22.44</v>
      </c>
      <c r="CO6" s="35">
        <f t="shared" si="10"/>
        <v>20.56</v>
      </c>
      <c r="CP6" s="35">
        <f t="shared" si="10"/>
        <v>20.45</v>
      </c>
      <c r="CQ6" s="35">
        <f t="shared" si="10"/>
        <v>13.15</v>
      </c>
      <c r="CR6" s="35">
        <f t="shared" si="10"/>
        <v>43.58</v>
      </c>
      <c r="CS6" s="35">
        <f t="shared" si="10"/>
        <v>41.35</v>
      </c>
      <c r="CT6" s="35">
        <f t="shared" si="10"/>
        <v>42.9</v>
      </c>
      <c r="CU6" s="35">
        <f t="shared" si="10"/>
        <v>43.36</v>
      </c>
      <c r="CV6" s="35">
        <f t="shared" si="10"/>
        <v>42.56</v>
      </c>
      <c r="CW6" s="34" t="str">
        <f>IF(CW7="","",IF(CW7="-","【-】","【"&amp;SUBSTITUTE(TEXT(CW7,"#,##0.00"),"-","△")&amp;"】"))</f>
        <v>【42.82】</v>
      </c>
      <c r="CX6" s="35">
        <f>IF(CX7="",NA(),CX7)</f>
        <v>62.66</v>
      </c>
      <c r="CY6" s="35">
        <f t="shared" ref="CY6:DG6" si="11">IF(CY7="",NA(),CY7)</f>
        <v>63.66</v>
      </c>
      <c r="CZ6" s="35">
        <f t="shared" si="11"/>
        <v>63.83</v>
      </c>
      <c r="DA6" s="35">
        <f t="shared" si="11"/>
        <v>65.319999999999993</v>
      </c>
      <c r="DB6" s="35">
        <f t="shared" si="11"/>
        <v>64.239999999999995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13714</v>
      </c>
      <c r="D7" s="37">
        <v>47</v>
      </c>
      <c r="E7" s="37">
        <v>17</v>
      </c>
      <c r="F7" s="37">
        <v>4</v>
      </c>
      <c r="G7" s="37">
        <v>0</v>
      </c>
      <c r="H7" s="37" t="s">
        <v>98</v>
      </c>
      <c r="I7" s="37" t="s">
        <v>99</v>
      </c>
      <c r="J7" s="37" t="s">
        <v>100</v>
      </c>
      <c r="K7" s="37" t="s">
        <v>101</v>
      </c>
      <c r="L7" s="37" t="s">
        <v>102</v>
      </c>
      <c r="M7" s="37" t="s">
        <v>103</v>
      </c>
      <c r="N7" s="38" t="s">
        <v>104</v>
      </c>
      <c r="O7" s="38" t="s">
        <v>105</v>
      </c>
      <c r="P7" s="38">
        <v>27.67</v>
      </c>
      <c r="Q7" s="38">
        <v>257.97000000000003</v>
      </c>
      <c r="R7" s="38">
        <v>3230</v>
      </c>
      <c r="S7" s="38">
        <v>7971</v>
      </c>
      <c r="T7" s="38">
        <v>638.67999999999995</v>
      </c>
      <c r="U7" s="38">
        <v>12.48</v>
      </c>
      <c r="V7" s="38">
        <v>2173</v>
      </c>
      <c r="W7" s="38">
        <v>1.17</v>
      </c>
      <c r="X7" s="38">
        <v>1857.26</v>
      </c>
      <c r="Y7" s="38">
        <v>99.73</v>
      </c>
      <c r="Z7" s="38">
        <v>100.44</v>
      </c>
      <c r="AA7" s="38">
        <v>98.42</v>
      </c>
      <c r="AB7" s="38">
        <v>99.64</v>
      </c>
      <c r="AC7" s="38">
        <v>99.77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307.79000000000002</v>
      </c>
      <c r="BH7" s="38">
        <v>470.39</v>
      </c>
      <c r="BI7" s="38">
        <v>2121.37</v>
      </c>
      <c r="BJ7" s="38">
        <v>2025.86</v>
      </c>
      <c r="BK7" s="38">
        <v>1436</v>
      </c>
      <c r="BL7" s="38">
        <v>1434.89</v>
      </c>
      <c r="BM7" s="38">
        <v>1298.9100000000001</v>
      </c>
      <c r="BN7" s="38">
        <v>1243.71</v>
      </c>
      <c r="BO7" s="38">
        <v>1194.1500000000001</v>
      </c>
      <c r="BP7" s="38">
        <v>1209.4000000000001</v>
      </c>
      <c r="BQ7" s="38">
        <v>71.73</v>
      </c>
      <c r="BR7" s="38">
        <v>58.88</v>
      </c>
      <c r="BS7" s="38">
        <v>73.040000000000006</v>
      </c>
      <c r="BT7" s="38">
        <v>85.48</v>
      </c>
      <c r="BU7" s="38">
        <v>78.22</v>
      </c>
      <c r="BV7" s="38">
        <v>66.56</v>
      </c>
      <c r="BW7" s="38">
        <v>66.22</v>
      </c>
      <c r="BX7" s="38">
        <v>69.87</v>
      </c>
      <c r="BY7" s="38">
        <v>74.3</v>
      </c>
      <c r="BZ7" s="38">
        <v>72.260000000000005</v>
      </c>
      <c r="CA7" s="38">
        <v>74.48</v>
      </c>
      <c r="CB7" s="38">
        <v>226.79</v>
      </c>
      <c r="CC7" s="38">
        <v>288.32</v>
      </c>
      <c r="CD7" s="38">
        <v>226.94</v>
      </c>
      <c r="CE7" s="38">
        <v>199.74</v>
      </c>
      <c r="CF7" s="38">
        <v>218.44</v>
      </c>
      <c r="CG7" s="38">
        <v>244.29</v>
      </c>
      <c r="CH7" s="38">
        <v>246.72</v>
      </c>
      <c r="CI7" s="38">
        <v>234.96</v>
      </c>
      <c r="CJ7" s="38">
        <v>221.81</v>
      </c>
      <c r="CK7" s="38">
        <v>230.02</v>
      </c>
      <c r="CL7" s="38">
        <v>219.46</v>
      </c>
      <c r="CM7" s="38">
        <v>22.54</v>
      </c>
      <c r="CN7" s="38">
        <v>22.44</v>
      </c>
      <c r="CO7" s="38">
        <v>20.56</v>
      </c>
      <c r="CP7" s="38">
        <v>20.45</v>
      </c>
      <c r="CQ7" s="38">
        <v>13.15</v>
      </c>
      <c r="CR7" s="38">
        <v>43.58</v>
      </c>
      <c r="CS7" s="38">
        <v>41.35</v>
      </c>
      <c r="CT7" s="38">
        <v>42.9</v>
      </c>
      <c r="CU7" s="38">
        <v>43.36</v>
      </c>
      <c r="CV7" s="38">
        <v>42.56</v>
      </c>
      <c r="CW7" s="38">
        <v>42.82</v>
      </c>
      <c r="CX7" s="38">
        <v>62.66</v>
      </c>
      <c r="CY7" s="38">
        <v>63.66</v>
      </c>
      <c r="CZ7" s="38">
        <v>63.83</v>
      </c>
      <c r="DA7" s="38">
        <v>65.319999999999993</v>
      </c>
      <c r="DB7" s="38">
        <v>64.239999999999995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涼平</cp:lastModifiedBy>
  <dcterms:created xsi:type="dcterms:W3CDTF">2019-12-05T05:09:06Z</dcterms:created>
  <dcterms:modified xsi:type="dcterms:W3CDTF">2020-01-17T00:33:52Z</dcterms:modified>
  <cp:category/>
</cp:coreProperties>
</file>