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4p5sG8ac8iEeD7pXuV4Fy9Bia0TqDjE6iosk9OZfwuOlvMrSM4YwikK22eZOF2FP24GLlZcjGS9FbekeEyYKhw==" workbookSaltValue="LN0k/A/9GW/GxLHcsSA8Qg==" workbookSpinCount="100000" lockStructure="1"/>
  <bookViews>
    <workbookView xWindow="4290" yWindow="30" windowWidth="15360" windowHeight="7635"/>
  </bookViews>
  <sheets>
    <sheet name="法非適用_下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P10" i="4"/>
  <c r="I10" i="4"/>
  <c r="B10" i="4"/>
  <c r="AT8" i="4"/>
  <c r="AL8" i="4"/>
  <c r="P8" i="4"/>
  <c r="I8" i="4"/>
  <c r="C10" i="5" l="1"/>
  <c r="D10" i="5"/>
  <c r="E10" i="5"/>
  <c r="B10" i="5"/>
</calcChain>
</file>

<file path=xl/sharedStrings.xml><?xml version="1.0" encoding="utf-8"?>
<sst xmlns="http://schemas.openxmlformats.org/spreadsheetml/2006/main" count="228" uniqueCount="114">
  <si>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</si>
  <si>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</si>
  <si>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</si>
  <si>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</si>
  <si>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</si>
  <si>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</si>
  <si>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</si>
  <si>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</si>
  <si>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</si>
  <si>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</si>
  <si>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</si>
  <si>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</si>
  <si>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</si>
  <si>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</si>
  <si>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</si>
  <si>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</si>
  <si>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</si>
  <si>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</si>
  <si>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</si>
  <si>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</si>
  <si>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</si>
  <si>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</si>
  <si>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</si>
  <si>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</si>
  <si>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</si>
  <si>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</si>
  <si>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</si>
  <si>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</si>
  <si>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</si>
  <si>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</si>
  <si>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</si>
  <si>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</si>
  <si>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</si>
  <si>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</si>
  <si>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</si>
  <si>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</si>
  <si>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</si>
  <si>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</si>
  <si>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</si>
  <si>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</si>
  <si>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</si>
  <si>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</si>
  <si>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</si>
  <si>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</si>
  <si>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</si>
  <si>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</si>
  <si>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</si>
  <si>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</si>
  <si>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</si>
  <si>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</si>
  <si>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</si>
  <si>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</si>
  <si>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</si>
  <si>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</si>
  <si>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</si>
  <si>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</si>
  <si>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</si>
  <si>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</si>
  <si>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</si>
  <si>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</si>
  <si>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</si>
  <si>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</si>
  <si>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</si>
  <si>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</si>
  <si>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</si>
  <si>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</si>
  <si>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</si>
  <si>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</si>
  <si>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</si>
  <si>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</si>
  <si>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</si>
  <si>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</si>
  <si>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</si>
  <si>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</si>
  <si>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</si>
  <si>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</si>
  <si>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</si>
  <si>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</si>
  <si>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</si>
  <si>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</si>
  <si>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</si>
  <si>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</si>
  <si>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</si>
  <si>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</si>
  <si>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</si>
  <si>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</si>
  <si>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</si>
  <si>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</si>
  <si>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</si>
  <si>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</si>
  <si>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</si>
  <si>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</si>
  <si>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</si>
  <si>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</si>
  <si>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</si>
  <si>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</si>
  <si>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</si>
  <si>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</si>
  <si>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北海道　せたな町</t>
  </si>
  <si>
    <t>法非適用</t>
  </si>
  <si>
    <t>下水道事業</t>
  </si>
  <si>
    <t>公共下水道</t>
  </si>
  <si>
    <t>Cc2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</si>
  <si>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</si>
  <si>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</si>
  <si>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</si>
  <si>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</si>
  <si>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</si>
  <si>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</si>
  <si>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</si>
  <si>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</si>
  <si>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今後の経営については、料金収入等の恒常財源を確保するとともに、計画的、効率的な施設維持管理、改築更新を行い健全経営を図る。</t>
    <rPh sb="1" eb="3">
      <t>コンゴ</t>
    </rPh>
    <rPh sb="4" eb="6">
      <t>ケイエイ</t>
    </rPh>
    <rPh sb="12" eb="14">
      <t>リョウキン</t>
    </rPh>
    <rPh sb="14" eb="16">
      <t>シュウニュウ</t>
    </rPh>
    <rPh sb="16" eb="17">
      <t>トウ</t>
    </rPh>
    <rPh sb="18" eb="20">
      <t>コウジョウ</t>
    </rPh>
    <rPh sb="20" eb="22">
      <t>ザイゲン</t>
    </rPh>
    <rPh sb="23" eb="25">
      <t>カクホ</t>
    </rPh>
    <rPh sb="32" eb="35">
      <t>ケイカクテキ</t>
    </rPh>
    <rPh sb="36" eb="39">
      <t>コウリツテキ</t>
    </rPh>
    <rPh sb="40" eb="42">
      <t>シセツ</t>
    </rPh>
    <rPh sb="42" eb="44">
      <t>イジ</t>
    </rPh>
    <rPh sb="44" eb="46">
      <t>カンリ</t>
    </rPh>
    <rPh sb="47" eb="49">
      <t>カイチク</t>
    </rPh>
    <rPh sb="49" eb="51">
      <t>コウシン</t>
    </rPh>
    <rPh sb="52" eb="53">
      <t>オコナ</t>
    </rPh>
    <rPh sb="54" eb="56">
      <t>ケンゼン</t>
    </rPh>
    <rPh sb="56" eb="58">
      <t>ケイエイ</t>
    </rPh>
    <rPh sb="59" eb="60">
      <t>ハカ</t>
    </rPh>
    <phoneticPr fontId="15"/>
  </si>
  <si>
    <t>　平成９年１０月供用開始より２１年経過し、現在、下水処理場については長寿命化計画により更新事業を実施中である。今後についても適正な維持管理を行い、管渠、処理場とも計画的に施設改築更新を進めていく。</t>
    <rPh sb="1" eb="3">
      <t>ヘイセイ</t>
    </rPh>
    <rPh sb="4" eb="5">
      <t>ネン</t>
    </rPh>
    <rPh sb="7" eb="8">
      <t>ツキ</t>
    </rPh>
    <rPh sb="8" eb="10">
      <t>キョウヨウ</t>
    </rPh>
    <rPh sb="10" eb="12">
      <t>カイシ</t>
    </rPh>
    <rPh sb="16" eb="17">
      <t>ネン</t>
    </rPh>
    <rPh sb="17" eb="19">
      <t>ケイカ</t>
    </rPh>
    <rPh sb="21" eb="23">
      <t>ゲンザイ</t>
    </rPh>
    <rPh sb="24" eb="26">
      <t>ゲスイ</t>
    </rPh>
    <rPh sb="26" eb="29">
      <t>ショリジョウ</t>
    </rPh>
    <rPh sb="34" eb="35">
      <t>チョウ</t>
    </rPh>
    <rPh sb="35" eb="38">
      <t>ジュミョウカ</t>
    </rPh>
    <rPh sb="38" eb="40">
      <t>ケイカク</t>
    </rPh>
    <rPh sb="43" eb="45">
      <t>コウシン</t>
    </rPh>
    <rPh sb="45" eb="47">
      <t>ジギョウ</t>
    </rPh>
    <rPh sb="48" eb="51">
      <t>ジッシチュウ</t>
    </rPh>
    <rPh sb="55" eb="57">
      <t>コンゴ</t>
    </rPh>
    <rPh sb="62" eb="64">
      <t>テキセイ</t>
    </rPh>
    <rPh sb="65" eb="67">
      <t>イジ</t>
    </rPh>
    <rPh sb="67" eb="69">
      <t>カンリ</t>
    </rPh>
    <rPh sb="70" eb="71">
      <t>オコナ</t>
    </rPh>
    <rPh sb="73" eb="75">
      <t>カンキョ</t>
    </rPh>
    <rPh sb="76" eb="79">
      <t>ショリジョウ</t>
    </rPh>
    <rPh sb="81" eb="84">
      <t>ケイカクテキ</t>
    </rPh>
    <rPh sb="85" eb="87">
      <t>シセツ</t>
    </rPh>
    <rPh sb="87" eb="89">
      <t>カイチク</t>
    </rPh>
    <rPh sb="89" eb="91">
      <t>コウシン</t>
    </rPh>
    <rPh sb="92" eb="93">
      <t>スス</t>
    </rPh>
    <phoneticPr fontId="15"/>
  </si>
  <si>
    <t>　経営の健全化については、水洗化の促進に伴う料金収入による財源確保、また、施設維持管理費削減等の取り組みにより収益的収支比率を向上させるとともに、今後は使用料金の見直し等により、さらに経費の回収率を高めていく必要があると考える。
　また、現有施設利用については、ＭＩＣＳ施設を併設することにより施設の有効利用を図っている。さらに処理場を統合し、瀬棚処理区の汚水についても当処理場で一括処理をすることにより、施設を有効利用するとともに、維持管理費及び、更新費用の削減を図り経営の健全化を図っている。</t>
    <rPh sb="13" eb="16">
      <t>スイセンカ</t>
    </rPh>
    <rPh sb="17" eb="19">
      <t>ソクシン</t>
    </rPh>
    <rPh sb="20" eb="21">
      <t>トモナ</t>
    </rPh>
    <rPh sb="22" eb="24">
      <t>リョウキン</t>
    </rPh>
    <rPh sb="29" eb="31">
      <t>ザイゲン</t>
    </rPh>
    <rPh sb="31" eb="33">
      <t>カクホ</t>
    </rPh>
    <rPh sb="37" eb="39">
      <t>シセツ</t>
    </rPh>
    <rPh sb="39" eb="41">
      <t>イジ</t>
    </rPh>
    <rPh sb="41" eb="43">
      <t>カンリ</t>
    </rPh>
    <rPh sb="43" eb="44">
      <t>ヒ</t>
    </rPh>
    <rPh sb="44" eb="46">
      <t>サクゲン</t>
    </rPh>
    <rPh sb="46" eb="47">
      <t>トウ</t>
    </rPh>
    <rPh sb="48" eb="49">
      <t>ト</t>
    </rPh>
    <rPh sb="50" eb="51">
      <t>ク</t>
    </rPh>
    <rPh sb="55" eb="58">
      <t>シュウエキテキ</t>
    </rPh>
    <rPh sb="58" eb="60">
      <t>シュウシ</t>
    </rPh>
    <rPh sb="60" eb="62">
      <t>ヒリツ</t>
    </rPh>
    <rPh sb="63" eb="65">
      <t>コウジョウ</t>
    </rPh>
    <rPh sb="73" eb="75">
      <t>コンゴ</t>
    </rPh>
    <rPh sb="76" eb="78">
      <t>シヨウ</t>
    </rPh>
    <rPh sb="78" eb="80">
      <t>リョウキン</t>
    </rPh>
    <rPh sb="81" eb="83">
      <t>ミナオ</t>
    </rPh>
    <rPh sb="84" eb="85">
      <t>トウ</t>
    </rPh>
    <rPh sb="92" eb="94">
      <t>ケイヒ</t>
    </rPh>
    <rPh sb="95" eb="97">
      <t>カイシュウ</t>
    </rPh>
    <rPh sb="97" eb="98">
      <t>リツ</t>
    </rPh>
    <rPh sb="99" eb="100">
      <t>タカ</t>
    </rPh>
    <rPh sb="104" eb="106">
      <t>ヒツヨウ</t>
    </rPh>
    <rPh sb="110" eb="111">
      <t>カンガ</t>
    </rPh>
    <rPh sb="119" eb="121">
      <t>ゲンユウ</t>
    </rPh>
    <rPh sb="121" eb="123">
      <t>シセツ</t>
    </rPh>
    <rPh sb="123" eb="125">
      <t>リヨウ</t>
    </rPh>
    <rPh sb="135" eb="137">
      <t>シセツ</t>
    </rPh>
    <rPh sb="138" eb="140">
      <t>ヘイセツ</t>
    </rPh>
    <rPh sb="147" eb="149">
      <t>シセツ</t>
    </rPh>
    <rPh sb="150" eb="152">
      <t>ユウコウ</t>
    </rPh>
    <rPh sb="152" eb="154">
      <t>リヨウ</t>
    </rPh>
    <rPh sb="155" eb="156">
      <t>ハカ</t>
    </rPh>
    <rPh sb="164" eb="167">
      <t>ショリジョウ</t>
    </rPh>
    <rPh sb="168" eb="170">
      <t>トウゴウ</t>
    </rPh>
    <rPh sb="172" eb="174">
      <t>セタナ</t>
    </rPh>
    <rPh sb="174" eb="176">
      <t>ショリ</t>
    </rPh>
    <rPh sb="176" eb="177">
      <t>ク</t>
    </rPh>
    <rPh sb="178" eb="180">
      <t>オスイ</t>
    </rPh>
    <rPh sb="185" eb="186">
      <t>トウ</t>
    </rPh>
    <rPh sb="186" eb="189">
      <t>ショリジョウ</t>
    </rPh>
    <rPh sb="190" eb="192">
      <t>イッカツ</t>
    </rPh>
    <rPh sb="192" eb="194">
      <t>ショリ</t>
    </rPh>
    <rPh sb="203" eb="205">
      <t>シセツ</t>
    </rPh>
    <rPh sb="206" eb="208">
      <t>ユウコウ</t>
    </rPh>
    <rPh sb="208" eb="210">
      <t>リヨウ</t>
    </rPh>
    <rPh sb="217" eb="219">
      <t>イジ</t>
    </rPh>
    <rPh sb="219" eb="222">
      <t>カンリヒ</t>
    </rPh>
    <rPh sb="222" eb="223">
      <t>オヨ</t>
    </rPh>
    <rPh sb="225" eb="227">
      <t>コウシン</t>
    </rPh>
    <rPh sb="227" eb="229">
      <t>ヒヨウ</t>
    </rPh>
    <rPh sb="230" eb="232">
      <t>サクゲン</t>
    </rPh>
    <rPh sb="233" eb="234">
      <t>ハカ</t>
    </rPh>
    <rPh sb="235" eb="237">
      <t>ケイエイ</t>
    </rPh>
    <rPh sb="238" eb="241">
      <t>ケンゼンカ</t>
    </rPh>
    <rPh sb="242" eb="243">
      <t>ハカ</t>
    </rPh>
    <phoneticPr fontId="1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</si>
</sst>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6"/>
      <name val="ＭＳ Ｐ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00FC-4ED3-9378-1D642428DAAF}"/>
            </c:ext>
          </c:extLst>
        </c:ser>
        <c:dLbls>
          <c:showLegendKey val="0"/>
          <c:showVal val="0"/>
          <c:showCatName val="0"/>
          <c:showSerName val="0"/>
          <c:showPercent val="0"/>
          <c:showBubbleSize val="0"/>
        </c:dLbls>
        <c:gapWidth val="150"/>
        <c:axId val="86477440"/>
        <c:axId val="864796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0.11</c:v>
                </c:pt>
                <c:pt idx="2">
                  <c:v>0.15</c:v>
                </c:pt>
                <c:pt idx="3">
                  <c:v>0.16</c:v>
                </c:pt>
                <c:pt idx="4">
                  <c:v>0.13</c:v>
                </c:pt>
              </c:numCache>
            </c:numRef>
          </c:val>
          <c:smooth val="0"/>
          <c:extLst xmlns:c16r2="http://schemas.microsoft.com/office/drawing/2015/06/chart">
            <c:ext xmlns:c16="http://schemas.microsoft.com/office/drawing/2014/chart" uri="{C3380CC4-5D6E-409C-BE32-E72D297353CC}">
              <c16:uniqueId val="{00000001-00FC-4ED3-9378-1D642428DAAF}"/>
            </c:ext>
          </c:extLst>
        </c:ser>
        <c:dLbls>
          <c:showLegendKey val="0"/>
          <c:showVal val="0"/>
          <c:showCatName val="0"/>
          <c:showSerName val="0"/>
          <c:showPercent val="0"/>
          <c:showBubbleSize val="0"/>
        </c:dLbls>
        <c:marker val="1"/>
        <c:smooth val="0"/>
        <c:axId val="86477440"/>
        <c:axId val="86479616"/>
      </c:lineChart>
      <c:dateAx>
        <c:axId val="86477440"/>
        <c:scaling>
          <c:orientation val="minMax"/>
        </c:scaling>
        <c:delete val="1"/>
        <c:axPos val="b"/>
        <c:numFmt formatCode="ge" sourceLinked="1"/>
        <c:majorTickMark val="none"/>
        <c:minorTickMark val="none"/>
        <c:tickLblPos val="none"/>
        <c:crossAx val="86479616"/>
        <c:crosses val="autoZero"/>
        <c:auto val="1"/>
        <c:lblOffset val="100"/>
        <c:baseTimeUnit val="years"/>
      </c:dateAx>
      <c:valAx>
        <c:axId val="86479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477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95.42</c:v>
                </c:pt>
                <c:pt idx="1">
                  <c:v>97.1</c:v>
                </c:pt>
                <c:pt idx="2">
                  <c:v>94.16</c:v>
                </c:pt>
                <c:pt idx="3">
                  <c:v>95.65</c:v>
                </c:pt>
                <c:pt idx="4">
                  <c:v>95.35</c:v>
                </c:pt>
              </c:numCache>
            </c:numRef>
          </c:val>
          <c:extLst xmlns:c16r2="http://schemas.microsoft.com/office/drawing/2015/06/chart">
            <c:ext xmlns:c16="http://schemas.microsoft.com/office/drawing/2014/chart" uri="{C3380CC4-5D6E-409C-BE32-E72D297353CC}">
              <c16:uniqueId val="{00000000-366B-4946-8585-52096A617470}"/>
            </c:ext>
          </c:extLst>
        </c:ser>
        <c:dLbls>
          <c:showLegendKey val="0"/>
          <c:showVal val="0"/>
          <c:showCatName val="0"/>
          <c:showSerName val="0"/>
          <c:showPercent val="0"/>
          <c:showBubbleSize val="0"/>
        </c:dLbls>
        <c:gapWidth val="150"/>
        <c:axId val="86785024"/>
        <c:axId val="867872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66B-4946-8585-52096A617470}"/>
            </c:ext>
          </c:extLst>
        </c:ser>
        <c:dLbls>
          <c:showLegendKey val="0"/>
          <c:showVal val="0"/>
          <c:showCatName val="0"/>
          <c:showSerName val="0"/>
          <c:showPercent val="0"/>
          <c:showBubbleSize val="0"/>
        </c:dLbls>
        <c:marker val="1"/>
        <c:smooth val="0"/>
        <c:axId val="86785024"/>
        <c:axId val="86787200"/>
      </c:lineChart>
      <c:dateAx>
        <c:axId val="86785024"/>
        <c:scaling>
          <c:orientation val="minMax"/>
        </c:scaling>
        <c:delete val="1"/>
        <c:axPos val="b"/>
        <c:numFmt formatCode="ge" sourceLinked="1"/>
        <c:majorTickMark val="none"/>
        <c:minorTickMark val="none"/>
        <c:tickLblPos val="none"/>
        <c:crossAx val="86787200"/>
        <c:crosses val="autoZero"/>
        <c:auto val="1"/>
        <c:lblOffset val="100"/>
        <c:baseTimeUnit val="years"/>
      </c:dateAx>
      <c:valAx>
        <c:axId val="86787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785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7557-4B8F-8C66-6152A1E5599C}"/>
            </c:ext>
          </c:extLst>
        </c:ser>
        <c:dLbls>
          <c:showLegendKey val="0"/>
          <c:showVal val="0"/>
          <c:showCatName val="0"/>
          <c:showSerName val="0"/>
          <c:showPercent val="0"/>
          <c:showBubbleSize val="0"/>
        </c:dLbls>
        <c:gapWidth val="150"/>
        <c:axId val="86834560"/>
        <c:axId val="89331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557-4B8F-8C66-6152A1E5599C}"/>
            </c:ext>
          </c:extLst>
        </c:ser>
        <c:dLbls>
          <c:showLegendKey val="0"/>
          <c:showVal val="0"/>
          <c:showCatName val="0"/>
          <c:showSerName val="0"/>
          <c:showPercent val="0"/>
          <c:showBubbleSize val="0"/>
        </c:dLbls>
        <c:marker val="1"/>
        <c:smooth val="0"/>
        <c:axId val="86834560"/>
        <c:axId val="89331200"/>
      </c:lineChart>
      <c:dateAx>
        <c:axId val="86834560"/>
        <c:scaling>
          <c:orientation val="minMax"/>
        </c:scaling>
        <c:delete val="1"/>
        <c:axPos val="b"/>
        <c:numFmt formatCode="ge" sourceLinked="1"/>
        <c:majorTickMark val="none"/>
        <c:minorTickMark val="none"/>
        <c:tickLblPos val="none"/>
        <c:crossAx val="89331200"/>
        <c:crosses val="autoZero"/>
        <c:auto val="1"/>
        <c:lblOffset val="100"/>
        <c:baseTimeUnit val="years"/>
      </c:dateAx>
      <c:valAx>
        <c:axId val="89331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834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235-4E4A-B3A9-F6A23307CC7C}"/>
            </c:ext>
          </c:extLst>
        </c:ser>
        <c:dLbls>
          <c:showLegendKey val="0"/>
          <c:showVal val="0"/>
          <c:showCatName val="0"/>
          <c:showSerName val="0"/>
          <c:showPercent val="0"/>
          <c:showBubbleSize val="0"/>
        </c:dLbls>
        <c:gapWidth val="150"/>
        <c:axId val="89374720"/>
        <c:axId val="89376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235-4E4A-B3A9-F6A23307CC7C}"/>
            </c:ext>
          </c:extLst>
        </c:ser>
        <c:dLbls>
          <c:showLegendKey val="0"/>
          <c:showVal val="0"/>
          <c:showCatName val="0"/>
          <c:showSerName val="0"/>
          <c:showPercent val="0"/>
          <c:showBubbleSize val="0"/>
        </c:dLbls>
        <c:marker val="1"/>
        <c:smooth val="0"/>
        <c:axId val="89374720"/>
        <c:axId val="89376640"/>
      </c:lineChart>
      <c:dateAx>
        <c:axId val="89374720"/>
        <c:scaling>
          <c:orientation val="minMax"/>
        </c:scaling>
        <c:delete val="1"/>
        <c:axPos val="b"/>
        <c:numFmt formatCode="ge" sourceLinked="1"/>
        <c:majorTickMark val="none"/>
        <c:minorTickMark val="none"/>
        <c:tickLblPos val="none"/>
        <c:crossAx val="89376640"/>
        <c:crosses val="autoZero"/>
        <c:auto val="1"/>
        <c:lblOffset val="100"/>
        <c:baseTimeUnit val="years"/>
      </c:dateAx>
      <c:valAx>
        <c:axId val="8937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37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2E66-4C38-BE33-F9F69C71CD1D}"/>
            </c:ext>
          </c:extLst>
        </c:ser>
        <c:dLbls>
          <c:showLegendKey val="0"/>
          <c:showVal val="0"/>
          <c:showCatName val="0"/>
          <c:showSerName val="0"/>
          <c:showPercent val="0"/>
          <c:showBubbleSize val="0"/>
        </c:dLbls>
        <c:gapWidth val="150"/>
        <c:axId val="89417984"/>
        <c:axId val="89428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E66-4C38-BE33-F9F69C71CD1D}"/>
            </c:ext>
          </c:extLst>
        </c:ser>
        <c:dLbls>
          <c:showLegendKey val="0"/>
          <c:showVal val="0"/>
          <c:showCatName val="0"/>
          <c:showSerName val="0"/>
          <c:showPercent val="0"/>
          <c:showBubbleSize val="0"/>
        </c:dLbls>
        <c:marker val="1"/>
        <c:smooth val="0"/>
        <c:axId val="89417984"/>
        <c:axId val="89428352"/>
      </c:lineChart>
      <c:dateAx>
        <c:axId val="89417984"/>
        <c:scaling>
          <c:orientation val="minMax"/>
        </c:scaling>
        <c:delete val="1"/>
        <c:axPos val="b"/>
        <c:numFmt formatCode="ge" sourceLinked="1"/>
        <c:majorTickMark val="none"/>
        <c:minorTickMark val="none"/>
        <c:tickLblPos val="none"/>
        <c:crossAx val="89428352"/>
        <c:crosses val="autoZero"/>
        <c:auto val="1"/>
        <c:lblOffset val="100"/>
        <c:baseTimeUnit val="years"/>
      </c:dateAx>
      <c:valAx>
        <c:axId val="89428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417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431-4E31-86E3-5D5ED978E0AC}"/>
            </c:ext>
          </c:extLst>
        </c:ser>
        <c:dLbls>
          <c:showLegendKey val="0"/>
          <c:showVal val="0"/>
          <c:showCatName val="0"/>
          <c:showSerName val="0"/>
          <c:showPercent val="0"/>
          <c:showBubbleSize val="0"/>
        </c:dLbls>
        <c:gapWidth val="150"/>
        <c:axId val="89453696"/>
        <c:axId val="89455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431-4E31-86E3-5D5ED978E0AC}"/>
            </c:ext>
          </c:extLst>
        </c:ser>
        <c:dLbls>
          <c:showLegendKey val="0"/>
          <c:showVal val="0"/>
          <c:showCatName val="0"/>
          <c:showSerName val="0"/>
          <c:showPercent val="0"/>
          <c:showBubbleSize val="0"/>
        </c:dLbls>
        <c:marker val="1"/>
        <c:smooth val="0"/>
        <c:axId val="89453696"/>
        <c:axId val="89455616"/>
      </c:lineChart>
      <c:dateAx>
        <c:axId val="89453696"/>
        <c:scaling>
          <c:orientation val="minMax"/>
        </c:scaling>
        <c:delete val="1"/>
        <c:axPos val="b"/>
        <c:numFmt formatCode="ge" sourceLinked="1"/>
        <c:majorTickMark val="none"/>
        <c:minorTickMark val="none"/>
        <c:tickLblPos val="none"/>
        <c:crossAx val="89455616"/>
        <c:crosses val="autoZero"/>
        <c:auto val="1"/>
        <c:lblOffset val="100"/>
        <c:baseTimeUnit val="years"/>
      </c:dateAx>
      <c:valAx>
        <c:axId val="89455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453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formatCode="#,##0.00;&quot;△&quot;#,##0.00">
                  <c:v>0</c:v>
                </c:pt>
                <c:pt idx="1">
                  <c:v>459.37</c:v>
                </c:pt>
                <c:pt idx="2">
                  <c:v>434.98</c:v>
                </c:pt>
                <c:pt idx="3">
                  <c:v>2005.91</c:v>
                </c:pt>
                <c:pt idx="4">
                  <c:v>1915.16</c:v>
                </c:pt>
              </c:numCache>
            </c:numRef>
          </c:val>
          <c:extLst xmlns:c16r2="http://schemas.microsoft.com/office/drawing/2015/06/chart">
            <c:ext xmlns:c16="http://schemas.microsoft.com/office/drawing/2014/chart" uri="{C3380CC4-5D6E-409C-BE32-E72D297353CC}">
              <c16:uniqueId val="{00000000-AD7D-4635-8FEA-1C72A8C94B8E}"/>
            </c:ext>
          </c:extLst>
        </c:ser>
        <c:dLbls>
          <c:showLegendKey val="0"/>
          <c:showVal val="0"/>
          <c:showCatName val="0"/>
          <c:showSerName val="0"/>
          <c:showPercent val="0"/>
          <c:showBubbleSize val="0"/>
        </c:dLbls>
        <c:gapWidth val="150"/>
        <c:axId val="89499136"/>
        <c:axId val="895010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1136.5</c:v>
                </c:pt>
                <c:pt idx="1">
                  <c:v>1118.56</c:v>
                </c:pt>
                <c:pt idx="2">
                  <c:v>1111.31</c:v>
                </c:pt>
                <c:pt idx="3">
                  <c:v>966.33</c:v>
                </c:pt>
                <c:pt idx="4">
                  <c:v>958.81</c:v>
                </c:pt>
              </c:numCache>
            </c:numRef>
          </c:val>
          <c:smooth val="0"/>
          <c:extLst xmlns:c16r2="http://schemas.microsoft.com/office/drawing/2015/06/chart">
            <c:ext xmlns:c16="http://schemas.microsoft.com/office/drawing/2014/chart" uri="{C3380CC4-5D6E-409C-BE32-E72D297353CC}">
              <c16:uniqueId val="{00000001-AD7D-4635-8FEA-1C72A8C94B8E}"/>
            </c:ext>
          </c:extLst>
        </c:ser>
        <c:dLbls>
          <c:showLegendKey val="0"/>
          <c:showVal val="0"/>
          <c:showCatName val="0"/>
          <c:showSerName val="0"/>
          <c:showPercent val="0"/>
          <c:showBubbleSize val="0"/>
        </c:dLbls>
        <c:marker val="1"/>
        <c:smooth val="0"/>
        <c:axId val="89499136"/>
        <c:axId val="89501056"/>
      </c:lineChart>
      <c:dateAx>
        <c:axId val="89499136"/>
        <c:scaling>
          <c:orientation val="minMax"/>
        </c:scaling>
        <c:delete val="1"/>
        <c:axPos val="b"/>
        <c:numFmt formatCode="ge" sourceLinked="1"/>
        <c:majorTickMark val="none"/>
        <c:minorTickMark val="none"/>
        <c:tickLblPos val="none"/>
        <c:crossAx val="89501056"/>
        <c:crosses val="autoZero"/>
        <c:auto val="1"/>
        <c:lblOffset val="100"/>
        <c:baseTimeUnit val="years"/>
      </c:dateAx>
      <c:valAx>
        <c:axId val="89501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499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73.58</c:v>
                </c:pt>
                <c:pt idx="1">
                  <c:v>78.680000000000007</c:v>
                </c:pt>
                <c:pt idx="2">
                  <c:v>64.22</c:v>
                </c:pt>
                <c:pt idx="3">
                  <c:v>61.76</c:v>
                </c:pt>
                <c:pt idx="4">
                  <c:v>61.67</c:v>
                </c:pt>
              </c:numCache>
            </c:numRef>
          </c:val>
          <c:extLst xmlns:c16r2="http://schemas.microsoft.com/office/drawing/2015/06/chart">
            <c:ext xmlns:c16="http://schemas.microsoft.com/office/drawing/2014/chart" uri="{C3380CC4-5D6E-409C-BE32-E72D297353CC}">
              <c16:uniqueId val="{00000000-BE24-463F-A7B7-6C34815BB12B}"/>
            </c:ext>
          </c:extLst>
        </c:ser>
        <c:dLbls>
          <c:showLegendKey val="0"/>
          <c:showVal val="0"/>
          <c:showCatName val="0"/>
          <c:showSerName val="0"/>
          <c:showPercent val="0"/>
          <c:showBubbleSize val="0"/>
        </c:dLbls>
        <c:gapWidth val="150"/>
        <c:axId val="89606016"/>
        <c:axId val="8960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71.650000000000006</c:v>
                </c:pt>
                <c:pt idx="1">
                  <c:v>72.33</c:v>
                </c:pt>
                <c:pt idx="2">
                  <c:v>75.540000000000006</c:v>
                </c:pt>
                <c:pt idx="3">
                  <c:v>81.739999999999995</c:v>
                </c:pt>
                <c:pt idx="4">
                  <c:v>82.88</c:v>
                </c:pt>
              </c:numCache>
            </c:numRef>
          </c:val>
          <c:smooth val="0"/>
          <c:extLst xmlns:c16r2="http://schemas.microsoft.com/office/drawing/2015/06/chart">
            <c:ext xmlns:c16="http://schemas.microsoft.com/office/drawing/2014/chart" uri="{C3380CC4-5D6E-409C-BE32-E72D297353CC}">
              <c16:uniqueId val="{00000001-BE24-463F-A7B7-6C34815BB12B}"/>
            </c:ext>
          </c:extLst>
        </c:ser>
        <c:dLbls>
          <c:showLegendKey val="0"/>
          <c:showVal val="0"/>
          <c:showCatName val="0"/>
          <c:showSerName val="0"/>
          <c:showPercent val="0"/>
          <c:showBubbleSize val="0"/>
        </c:dLbls>
        <c:marker val="1"/>
        <c:smooth val="0"/>
        <c:axId val="89606016"/>
        <c:axId val="89608192"/>
      </c:lineChart>
      <c:dateAx>
        <c:axId val="89606016"/>
        <c:scaling>
          <c:orientation val="minMax"/>
        </c:scaling>
        <c:delete val="1"/>
        <c:axPos val="b"/>
        <c:numFmt formatCode="ge" sourceLinked="1"/>
        <c:majorTickMark val="none"/>
        <c:minorTickMark val="none"/>
        <c:tickLblPos val="none"/>
        <c:crossAx val="89608192"/>
        <c:crosses val="autoZero"/>
        <c:auto val="1"/>
        <c:lblOffset val="100"/>
        <c:baseTimeUnit val="years"/>
      </c:dateAx>
      <c:valAx>
        <c:axId val="8960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606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221.55</c:v>
                </c:pt>
                <c:pt idx="1">
                  <c:v>214.1</c:v>
                </c:pt>
                <c:pt idx="2">
                  <c:v>257.27</c:v>
                </c:pt>
                <c:pt idx="3">
                  <c:v>271.91000000000003</c:v>
                </c:pt>
                <c:pt idx="4">
                  <c:v>277.22000000000003</c:v>
                </c:pt>
              </c:numCache>
            </c:numRef>
          </c:val>
          <c:extLst xmlns:c16r2="http://schemas.microsoft.com/office/drawing/2015/06/chart">
            <c:ext xmlns:c16="http://schemas.microsoft.com/office/drawing/2014/chart" uri="{C3380CC4-5D6E-409C-BE32-E72D297353CC}">
              <c16:uniqueId val="{00000000-3F24-4415-B3DD-9E408A43D7CD}"/>
            </c:ext>
          </c:extLst>
        </c:ser>
        <c:dLbls>
          <c:showLegendKey val="0"/>
          <c:showVal val="0"/>
          <c:showCatName val="0"/>
          <c:showSerName val="0"/>
          <c:showPercent val="0"/>
          <c:showBubbleSize val="0"/>
        </c:dLbls>
        <c:gapWidth val="150"/>
        <c:axId val="89635072"/>
        <c:axId val="896454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217.82</c:v>
                </c:pt>
                <c:pt idx="1">
                  <c:v>215.28</c:v>
                </c:pt>
                <c:pt idx="2">
                  <c:v>207.96</c:v>
                </c:pt>
                <c:pt idx="3">
                  <c:v>194.31</c:v>
                </c:pt>
                <c:pt idx="4">
                  <c:v>190.99</c:v>
                </c:pt>
              </c:numCache>
            </c:numRef>
          </c:val>
          <c:smooth val="0"/>
          <c:extLst xmlns:c16r2="http://schemas.microsoft.com/office/drawing/2015/06/chart">
            <c:ext xmlns:c16="http://schemas.microsoft.com/office/drawing/2014/chart" uri="{C3380CC4-5D6E-409C-BE32-E72D297353CC}">
              <c16:uniqueId val="{00000001-3F24-4415-B3DD-9E408A43D7CD}"/>
            </c:ext>
          </c:extLst>
        </c:ser>
        <c:dLbls>
          <c:showLegendKey val="0"/>
          <c:showVal val="0"/>
          <c:showCatName val="0"/>
          <c:showSerName val="0"/>
          <c:showPercent val="0"/>
          <c:showBubbleSize val="0"/>
        </c:dLbls>
        <c:marker val="1"/>
        <c:smooth val="0"/>
        <c:axId val="89635072"/>
        <c:axId val="89645440"/>
      </c:lineChart>
      <c:dateAx>
        <c:axId val="89635072"/>
        <c:scaling>
          <c:orientation val="minMax"/>
        </c:scaling>
        <c:delete val="1"/>
        <c:axPos val="b"/>
        <c:numFmt formatCode="ge" sourceLinked="1"/>
        <c:majorTickMark val="none"/>
        <c:minorTickMark val="none"/>
        <c:tickLblPos val="none"/>
        <c:crossAx val="89645440"/>
        <c:crosses val="autoZero"/>
        <c:auto val="1"/>
        <c:lblOffset val="100"/>
        <c:baseTimeUnit val="years"/>
      </c:dateAx>
      <c:valAx>
        <c:axId val="89645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635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38.92</c:v>
                </c:pt>
                <c:pt idx="1">
                  <c:v>40.090000000000003</c:v>
                </c:pt>
                <c:pt idx="2">
                  <c:v>54.2</c:v>
                </c:pt>
                <c:pt idx="3">
                  <c:v>55.75</c:v>
                </c:pt>
                <c:pt idx="4">
                  <c:v>58.58</c:v>
                </c:pt>
              </c:numCache>
            </c:numRef>
          </c:val>
          <c:extLst xmlns:c16r2="http://schemas.microsoft.com/office/drawing/2015/06/chart">
            <c:ext xmlns:c16="http://schemas.microsoft.com/office/drawing/2014/chart" uri="{C3380CC4-5D6E-409C-BE32-E72D297353CC}">
              <c16:uniqueId val="{00000000-F33A-4EB6-B74F-208363A7F8B3}"/>
            </c:ext>
          </c:extLst>
        </c:ser>
        <c:dLbls>
          <c:showLegendKey val="0"/>
          <c:showVal val="0"/>
          <c:showCatName val="0"/>
          <c:showSerName val="0"/>
          <c:showPercent val="0"/>
          <c:showBubbleSize val="0"/>
        </c:dLbls>
        <c:gapWidth val="150"/>
        <c:axId val="90905216"/>
        <c:axId val="909073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54.44</c:v>
                </c:pt>
                <c:pt idx="1">
                  <c:v>54.67</c:v>
                </c:pt>
                <c:pt idx="2">
                  <c:v>53.51</c:v>
                </c:pt>
                <c:pt idx="3">
                  <c:v>53.5</c:v>
                </c:pt>
                <c:pt idx="4">
                  <c:v>52.58</c:v>
                </c:pt>
              </c:numCache>
            </c:numRef>
          </c:val>
          <c:smooth val="0"/>
          <c:extLst xmlns:c16r2="http://schemas.microsoft.com/office/drawing/2015/06/chart">
            <c:ext xmlns:c16="http://schemas.microsoft.com/office/drawing/2014/chart" uri="{C3380CC4-5D6E-409C-BE32-E72D297353CC}">
              <c16:uniqueId val="{00000001-F33A-4EB6-B74F-208363A7F8B3}"/>
            </c:ext>
          </c:extLst>
        </c:ser>
        <c:dLbls>
          <c:showLegendKey val="0"/>
          <c:showVal val="0"/>
          <c:showCatName val="0"/>
          <c:showSerName val="0"/>
          <c:showPercent val="0"/>
          <c:showBubbleSize val="0"/>
        </c:dLbls>
        <c:marker val="1"/>
        <c:smooth val="0"/>
        <c:axId val="90905216"/>
        <c:axId val="90907392"/>
      </c:lineChart>
      <c:dateAx>
        <c:axId val="90905216"/>
        <c:scaling>
          <c:orientation val="minMax"/>
        </c:scaling>
        <c:delete val="1"/>
        <c:axPos val="b"/>
        <c:numFmt formatCode="ge" sourceLinked="1"/>
        <c:majorTickMark val="none"/>
        <c:minorTickMark val="none"/>
        <c:tickLblPos val="none"/>
        <c:crossAx val="90907392"/>
        <c:crosses val="autoZero"/>
        <c:auto val="1"/>
        <c:lblOffset val="100"/>
        <c:baseTimeUnit val="years"/>
      </c:dateAx>
      <c:valAx>
        <c:axId val="90907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905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91.51</c:v>
                </c:pt>
                <c:pt idx="1">
                  <c:v>92.2</c:v>
                </c:pt>
                <c:pt idx="2">
                  <c:v>93.08</c:v>
                </c:pt>
                <c:pt idx="3">
                  <c:v>93.89</c:v>
                </c:pt>
                <c:pt idx="4">
                  <c:v>93.38</c:v>
                </c:pt>
              </c:numCache>
            </c:numRef>
          </c:val>
          <c:extLst xmlns:c16r2="http://schemas.microsoft.com/office/drawing/2015/06/chart">
            <c:ext xmlns:c16="http://schemas.microsoft.com/office/drawing/2014/chart" uri="{C3380CC4-5D6E-409C-BE32-E72D297353CC}">
              <c16:uniqueId val="{00000000-C497-498D-8350-E37BCD3857C5}"/>
            </c:ext>
          </c:extLst>
        </c:ser>
        <c:dLbls>
          <c:showLegendKey val="0"/>
          <c:showVal val="0"/>
          <c:showCatName val="0"/>
          <c:showSerName val="0"/>
          <c:showPercent val="0"/>
          <c:showBubbleSize val="0"/>
        </c:dLbls>
        <c:gapWidth val="150"/>
        <c:axId val="90962944"/>
        <c:axId val="909651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84.2</c:v>
                </c:pt>
                <c:pt idx="1">
                  <c:v>83.8</c:v>
                </c:pt>
                <c:pt idx="2">
                  <c:v>83.91</c:v>
                </c:pt>
                <c:pt idx="3">
                  <c:v>83.51</c:v>
                </c:pt>
                <c:pt idx="4">
                  <c:v>83.02</c:v>
                </c:pt>
              </c:numCache>
            </c:numRef>
          </c:val>
          <c:smooth val="0"/>
          <c:extLst xmlns:c16r2="http://schemas.microsoft.com/office/drawing/2015/06/chart">
            <c:ext xmlns:c16="http://schemas.microsoft.com/office/drawing/2014/chart" uri="{C3380CC4-5D6E-409C-BE32-E72D297353CC}">
              <c16:uniqueId val="{00000001-C497-498D-8350-E37BCD3857C5}"/>
            </c:ext>
          </c:extLst>
        </c:ser>
        <c:dLbls>
          <c:showLegendKey val="0"/>
          <c:showVal val="0"/>
          <c:showCatName val="0"/>
          <c:showSerName val="0"/>
          <c:showPercent val="0"/>
          <c:showBubbleSize val="0"/>
        </c:dLbls>
        <c:marker val="1"/>
        <c:smooth val="0"/>
        <c:axId val="90962944"/>
        <c:axId val="90965120"/>
      </c:lineChart>
      <c:dateAx>
        <c:axId val="90962944"/>
        <c:scaling>
          <c:orientation val="minMax"/>
        </c:scaling>
        <c:delete val="1"/>
        <c:axPos val="b"/>
        <c:numFmt formatCode="ge" sourceLinked="1"/>
        <c:majorTickMark val="none"/>
        <c:minorTickMark val="none"/>
        <c:tickLblPos val="none"/>
        <c:crossAx val="90965120"/>
        <c:crosses val="autoZero"/>
        <c:auto val="1"/>
        <c:lblOffset val="100"/>
        <c:baseTimeUnit val="years"/>
      </c:dateAx>
      <c:valAx>
        <c:axId val="90965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962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【682.78】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S8" zoomScaleNormal="100" workbookViewId="0">
      <selection activeCell="CG22" sqref="CG2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北海道　せたな町</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公共下水道</v>
      </c>
      <c r="Q8" s="48"/>
      <c r="R8" s="48"/>
      <c r="S8" s="48"/>
      <c r="T8" s="48"/>
      <c r="U8" s="48"/>
      <c r="V8" s="48"/>
      <c r="W8" s="48" t="str">
        <f>データ!L6</f>
        <v>Cc2</v>
      </c>
      <c r="X8" s="48"/>
      <c r="Y8" s="48"/>
      <c r="Z8" s="48"/>
      <c r="AA8" s="48"/>
      <c r="AB8" s="48"/>
      <c r="AC8" s="48"/>
      <c r="AD8" s="49" t="str">
        <f>データ!$M$6</f>
        <v>非設置</v>
      </c>
      <c r="AE8" s="49"/>
      <c r="AF8" s="49"/>
      <c r="AG8" s="49"/>
      <c r="AH8" s="49"/>
      <c r="AI8" s="49"/>
      <c r="AJ8" s="49"/>
      <c r="AK8" s="3"/>
      <c r="AL8" s="50">
        <f>データ!S6</f>
        <v>7971</v>
      </c>
      <c r="AM8" s="50"/>
      <c r="AN8" s="50"/>
      <c r="AO8" s="50"/>
      <c r="AP8" s="50"/>
      <c r="AQ8" s="50"/>
      <c r="AR8" s="50"/>
      <c r="AS8" s="50"/>
      <c r="AT8" s="45">
        <f>データ!T6</f>
        <v>638.67999999999995</v>
      </c>
      <c r="AU8" s="45"/>
      <c r="AV8" s="45"/>
      <c r="AW8" s="45"/>
      <c r="AX8" s="45"/>
      <c r="AY8" s="45"/>
      <c r="AZ8" s="45"/>
      <c r="BA8" s="45"/>
      <c r="BB8" s="45">
        <f>データ!U6</f>
        <v>12.48</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36.39</v>
      </c>
      <c r="Q10" s="45"/>
      <c r="R10" s="45"/>
      <c r="S10" s="45"/>
      <c r="T10" s="45"/>
      <c r="U10" s="45"/>
      <c r="V10" s="45"/>
      <c r="W10" s="45">
        <f>データ!Q6</f>
        <v>60.31</v>
      </c>
      <c r="X10" s="45"/>
      <c r="Y10" s="45"/>
      <c r="Z10" s="45"/>
      <c r="AA10" s="45"/>
      <c r="AB10" s="45"/>
      <c r="AC10" s="45"/>
      <c r="AD10" s="50">
        <f>データ!R6</f>
        <v>3230</v>
      </c>
      <c r="AE10" s="50"/>
      <c r="AF10" s="50"/>
      <c r="AG10" s="50"/>
      <c r="AH10" s="50"/>
      <c r="AI10" s="50"/>
      <c r="AJ10" s="50"/>
      <c r="AK10" s="2"/>
      <c r="AL10" s="50">
        <f>データ!V6</f>
        <v>2857</v>
      </c>
      <c r="AM10" s="50"/>
      <c r="AN10" s="50"/>
      <c r="AO10" s="50"/>
      <c r="AP10" s="50"/>
      <c r="AQ10" s="50"/>
      <c r="AR10" s="50"/>
      <c r="AS10" s="50"/>
      <c r="AT10" s="45">
        <f>データ!W6</f>
        <v>1.1000000000000001</v>
      </c>
      <c r="AU10" s="45"/>
      <c r="AV10" s="45"/>
      <c r="AW10" s="45"/>
      <c r="AX10" s="45"/>
      <c r="AY10" s="45"/>
      <c r="AZ10" s="45"/>
      <c r="BA10" s="45"/>
      <c r="BB10" s="45">
        <f>データ!X6</f>
        <v>2597.27</v>
      </c>
      <c r="BC10" s="45"/>
      <c r="BD10" s="45"/>
      <c r="BE10" s="45"/>
      <c r="BF10" s="45"/>
      <c r="BG10" s="45"/>
      <c r="BH10" s="45"/>
      <c r="BI10" s="45"/>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0" t="s">
        <v>24</v>
      </c>
      <c r="BM11" s="70"/>
      <c r="BN11" s="70"/>
      <c r="BO11" s="70"/>
      <c r="BP11" s="70"/>
      <c r="BQ11" s="70"/>
      <c r="BR11" s="70"/>
      <c r="BS11" s="70"/>
      <c r="BT11" s="70"/>
      <c r="BU11" s="70"/>
      <c r="BV11" s="70"/>
      <c r="BW11" s="70"/>
      <c r="BX11" s="70"/>
      <c r="BY11" s="70"/>
      <c r="BZ11" s="7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0"/>
      <c r="BM12" s="70"/>
      <c r="BN12" s="70"/>
      <c r="BO12" s="70"/>
      <c r="BP12" s="70"/>
      <c r="BQ12" s="70"/>
      <c r="BR12" s="70"/>
      <c r="BS12" s="70"/>
      <c r="BT12" s="70"/>
      <c r="BU12" s="70"/>
      <c r="BV12" s="70"/>
      <c r="BW12" s="70"/>
      <c r="BX12" s="70"/>
      <c r="BY12" s="70"/>
      <c r="BZ12" s="7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1"/>
      <c r="BM13" s="71"/>
      <c r="BN13" s="71"/>
      <c r="BO13" s="71"/>
      <c r="BP13" s="71"/>
      <c r="BQ13" s="71"/>
      <c r="BR13" s="71"/>
      <c r="BS13" s="71"/>
      <c r="BT13" s="71"/>
      <c r="BU13" s="71"/>
      <c r="BV13" s="71"/>
      <c r="BW13" s="71"/>
      <c r="BX13" s="71"/>
      <c r="BY13" s="71"/>
      <c r="BZ13" s="71"/>
    </row>
    <row r="14" spans="1:78" ht="13.5" customHeight="1" x14ac:dyDescent="0.15">
      <c r="A14" s="2"/>
      <c r="B14" s="72" t="s">
        <v>25</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4"/>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3" t="s">
        <v>113</v>
      </c>
      <c r="BM16" s="54"/>
      <c r="BN16" s="54"/>
      <c r="BO16" s="54"/>
      <c r="BP16" s="54"/>
      <c r="BQ16" s="54"/>
      <c r="BR16" s="54"/>
      <c r="BS16" s="54"/>
      <c r="BT16" s="54"/>
      <c r="BU16" s="54"/>
      <c r="BV16" s="54"/>
      <c r="BW16" s="54"/>
      <c r="BX16" s="54"/>
      <c r="BY16" s="54"/>
      <c r="BZ16" s="5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3"/>
      <c r="BM17" s="54"/>
      <c r="BN17" s="54"/>
      <c r="BO17" s="54"/>
      <c r="BP17" s="54"/>
      <c r="BQ17" s="54"/>
      <c r="BR17" s="54"/>
      <c r="BS17" s="54"/>
      <c r="BT17" s="54"/>
      <c r="BU17" s="54"/>
      <c r="BV17" s="54"/>
      <c r="BW17" s="54"/>
      <c r="BX17" s="54"/>
      <c r="BY17" s="54"/>
      <c r="BZ17" s="5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3"/>
      <c r="BM18" s="54"/>
      <c r="BN18" s="54"/>
      <c r="BO18" s="54"/>
      <c r="BP18" s="54"/>
      <c r="BQ18" s="54"/>
      <c r="BR18" s="54"/>
      <c r="BS18" s="54"/>
      <c r="BT18" s="54"/>
      <c r="BU18" s="54"/>
      <c r="BV18" s="54"/>
      <c r="BW18" s="54"/>
      <c r="BX18" s="54"/>
      <c r="BY18" s="54"/>
      <c r="BZ18" s="5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3"/>
      <c r="BM19" s="54"/>
      <c r="BN19" s="54"/>
      <c r="BO19" s="54"/>
      <c r="BP19" s="54"/>
      <c r="BQ19" s="54"/>
      <c r="BR19" s="54"/>
      <c r="BS19" s="54"/>
      <c r="BT19" s="54"/>
      <c r="BU19" s="54"/>
      <c r="BV19" s="54"/>
      <c r="BW19" s="54"/>
      <c r="BX19" s="54"/>
      <c r="BY19" s="54"/>
      <c r="BZ19" s="5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3"/>
      <c r="BM20" s="54"/>
      <c r="BN20" s="54"/>
      <c r="BO20" s="54"/>
      <c r="BP20" s="54"/>
      <c r="BQ20" s="54"/>
      <c r="BR20" s="54"/>
      <c r="BS20" s="54"/>
      <c r="BT20" s="54"/>
      <c r="BU20" s="54"/>
      <c r="BV20" s="54"/>
      <c r="BW20" s="54"/>
      <c r="BX20" s="54"/>
      <c r="BY20" s="54"/>
      <c r="BZ20" s="5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3"/>
      <c r="BM21" s="54"/>
      <c r="BN21" s="54"/>
      <c r="BO21" s="54"/>
      <c r="BP21" s="54"/>
      <c r="BQ21" s="54"/>
      <c r="BR21" s="54"/>
      <c r="BS21" s="54"/>
      <c r="BT21" s="54"/>
      <c r="BU21" s="54"/>
      <c r="BV21" s="54"/>
      <c r="BW21" s="54"/>
      <c r="BX21" s="54"/>
      <c r="BY21" s="54"/>
      <c r="BZ21" s="5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3"/>
      <c r="BM22" s="54"/>
      <c r="BN22" s="54"/>
      <c r="BO22" s="54"/>
      <c r="BP22" s="54"/>
      <c r="BQ22" s="54"/>
      <c r="BR22" s="54"/>
      <c r="BS22" s="54"/>
      <c r="BT22" s="54"/>
      <c r="BU22" s="54"/>
      <c r="BV22" s="54"/>
      <c r="BW22" s="54"/>
      <c r="BX22" s="54"/>
      <c r="BY22" s="54"/>
      <c r="BZ22" s="5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3"/>
      <c r="BM23" s="54"/>
      <c r="BN23" s="54"/>
      <c r="BO23" s="54"/>
      <c r="BP23" s="54"/>
      <c r="BQ23" s="54"/>
      <c r="BR23" s="54"/>
      <c r="BS23" s="54"/>
      <c r="BT23" s="54"/>
      <c r="BU23" s="54"/>
      <c r="BV23" s="54"/>
      <c r="BW23" s="54"/>
      <c r="BX23" s="54"/>
      <c r="BY23" s="54"/>
      <c r="BZ23" s="5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3"/>
      <c r="BM24" s="54"/>
      <c r="BN24" s="54"/>
      <c r="BO24" s="54"/>
      <c r="BP24" s="54"/>
      <c r="BQ24" s="54"/>
      <c r="BR24" s="54"/>
      <c r="BS24" s="54"/>
      <c r="BT24" s="54"/>
      <c r="BU24" s="54"/>
      <c r="BV24" s="54"/>
      <c r="BW24" s="54"/>
      <c r="BX24" s="54"/>
      <c r="BY24" s="54"/>
      <c r="BZ24" s="5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3"/>
      <c r="BM25" s="54"/>
      <c r="BN25" s="54"/>
      <c r="BO25" s="54"/>
      <c r="BP25" s="54"/>
      <c r="BQ25" s="54"/>
      <c r="BR25" s="54"/>
      <c r="BS25" s="54"/>
      <c r="BT25" s="54"/>
      <c r="BU25" s="54"/>
      <c r="BV25" s="54"/>
      <c r="BW25" s="54"/>
      <c r="BX25" s="54"/>
      <c r="BY25" s="54"/>
      <c r="BZ25" s="5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3"/>
      <c r="BM26" s="54"/>
      <c r="BN26" s="54"/>
      <c r="BO26" s="54"/>
      <c r="BP26" s="54"/>
      <c r="BQ26" s="54"/>
      <c r="BR26" s="54"/>
      <c r="BS26" s="54"/>
      <c r="BT26" s="54"/>
      <c r="BU26" s="54"/>
      <c r="BV26" s="54"/>
      <c r="BW26" s="54"/>
      <c r="BX26" s="54"/>
      <c r="BY26" s="54"/>
      <c r="BZ26" s="5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3"/>
      <c r="BM27" s="54"/>
      <c r="BN27" s="54"/>
      <c r="BO27" s="54"/>
      <c r="BP27" s="54"/>
      <c r="BQ27" s="54"/>
      <c r="BR27" s="54"/>
      <c r="BS27" s="54"/>
      <c r="BT27" s="54"/>
      <c r="BU27" s="54"/>
      <c r="BV27" s="54"/>
      <c r="BW27" s="54"/>
      <c r="BX27" s="54"/>
      <c r="BY27" s="54"/>
      <c r="BZ27" s="5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3"/>
      <c r="BM28" s="54"/>
      <c r="BN28" s="54"/>
      <c r="BO28" s="54"/>
      <c r="BP28" s="54"/>
      <c r="BQ28" s="54"/>
      <c r="BR28" s="54"/>
      <c r="BS28" s="54"/>
      <c r="BT28" s="54"/>
      <c r="BU28" s="54"/>
      <c r="BV28" s="54"/>
      <c r="BW28" s="54"/>
      <c r="BX28" s="54"/>
      <c r="BY28" s="54"/>
      <c r="BZ28" s="5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3"/>
      <c r="BM29" s="54"/>
      <c r="BN29" s="54"/>
      <c r="BO29" s="54"/>
      <c r="BP29" s="54"/>
      <c r="BQ29" s="54"/>
      <c r="BR29" s="54"/>
      <c r="BS29" s="54"/>
      <c r="BT29" s="54"/>
      <c r="BU29" s="54"/>
      <c r="BV29" s="54"/>
      <c r="BW29" s="54"/>
      <c r="BX29" s="54"/>
      <c r="BY29" s="54"/>
      <c r="BZ29" s="5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3"/>
      <c r="BM30" s="54"/>
      <c r="BN30" s="54"/>
      <c r="BO30" s="54"/>
      <c r="BP30" s="54"/>
      <c r="BQ30" s="54"/>
      <c r="BR30" s="54"/>
      <c r="BS30" s="54"/>
      <c r="BT30" s="54"/>
      <c r="BU30" s="54"/>
      <c r="BV30" s="54"/>
      <c r="BW30" s="54"/>
      <c r="BX30" s="54"/>
      <c r="BY30" s="54"/>
      <c r="BZ30" s="5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3"/>
      <c r="BM31" s="54"/>
      <c r="BN31" s="54"/>
      <c r="BO31" s="54"/>
      <c r="BP31" s="54"/>
      <c r="BQ31" s="54"/>
      <c r="BR31" s="54"/>
      <c r="BS31" s="54"/>
      <c r="BT31" s="54"/>
      <c r="BU31" s="54"/>
      <c r="BV31" s="54"/>
      <c r="BW31" s="54"/>
      <c r="BX31" s="54"/>
      <c r="BY31" s="54"/>
      <c r="BZ31" s="5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3"/>
      <c r="BM32" s="54"/>
      <c r="BN32" s="54"/>
      <c r="BO32" s="54"/>
      <c r="BP32" s="54"/>
      <c r="BQ32" s="54"/>
      <c r="BR32" s="54"/>
      <c r="BS32" s="54"/>
      <c r="BT32" s="54"/>
      <c r="BU32" s="54"/>
      <c r="BV32" s="54"/>
      <c r="BW32" s="54"/>
      <c r="BX32" s="54"/>
      <c r="BY32" s="54"/>
      <c r="BZ32" s="5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3"/>
      <c r="BM33" s="54"/>
      <c r="BN33" s="54"/>
      <c r="BO33" s="54"/>
      <c r="BP33" s="54"/>
      <c r="BQ33" s="54"/>
      <c r="BR33" s="54"/>
      <c r="BS33" s="54"/>
      <c r="BT33" s="54"/>
      <c r="BU33" s="54"/>
      <c r="BV33" s="54"/>
      <c r="BW33" s="54"/>
      <c r="BX33" s="54"/>
      <c r="BY33" s="54"/>
      <c r="BZ33" s="5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3"/>
      <c r="BM34" s="54"/>
      <c r="BN34" s="54"/>
      <c r="BO34" s="54"/>
      <c r="BP34" s="54"/>
      <c r="BQ34" s="54"/>
      <c r="BR34" s="54"/>
      <c r="BS34" s="54"/>
      <c r="BT34" s="54"/>
      <c r="BU34" s="54"/>
      <c r="BV34" s="54"/>
      <c r="BW34" s="54"/>
      <c r="BX34" s="54"/>
      <c r="BY34" s="54"/>
      <c r="BZ34" s="5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3"/>
      <c r="BM35" s="54"/>
      <c r="BN35" s="54"/>
      <c r="BO35" s="54"/>
      <c r="BP35" s="54"/>
      <c r="BQ35" s="54"/>
      <c r="BR35" s="54"/>
      <c r="BS35" s="54"/>
      <c r="BT35" s="54"/>
      <c r="BU35" s="54"/>
      <c r="BV35" s="54"/>
      <c r="BW35" s="54"/>
      <c r="BX35" s="54"/>
      <c r="BY35" s="54"/>
      <c r="BZ35" s="5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3"/>
      <c r="BM36" s="54"/>
      <c r="BN36" s="54"/>
      <c r="BO36" s="54"/>
      <c r="BP36" s="54"/>
      <c r="BQ36" s="54"/>
      <c r="BR36" s="54"/>
      <c r="BS36" s="54"/>
      <c r="BT36" s="54"/>
      <c r="BU36" s="54"/>
      <c r="BV36" s="54"/>
      <c r="BW36" s="54"/>
      <c r="BX36" s="54"/>
      <c r="BY36" s="54"/>
      <c r="BZ36" s="5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3"/>
      <c r="BM37" s="54"/>
      <c r="BN37" s="54"/>
      <c r="BO37" s="54"/>
      <c r="BP37" s="54"/>
      <c r="BQ37" s="54"/>
      <c r="BR37" s="54"/>
      <c r="BS37" s="54"/>
      <c r="BT37" s="54"/>
      <c r="BU37" s="54"/>
      <c r="BV37" s="54"/>
      <c r="BW37" s="54"/>
      <c r="BX37" s="54"/>
      <c r="BY37" s="54"/>
      <c r="BZ37" s="5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3"/>
      <c r="BM38" s="54"/>
      <c r="BN38" s="54"/>
      <c r="BO38" s="54"/>
      <c r="BP38" s="54"/>
      <c r="BQ38" s="54"/>
      <c r="BR38" s="54"/>
      <c r="BS38" s="54"/>
      <c r="BT38" s="54"/>
      <c r="BU38" s="54"/>
      <c r="BV38" s="54"/>
      <c r="BW38" s="54"/>
      <c r="BX38" s="54"/>
      <c r="BY38" s="54"/>
      <c r="BZ38" s="5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3"/>
      <c r="BM39" s="54"/>
      <c r="BN39" s="54"/>
      <c r="BO39" s="54"/>
      <c r="BP39" s="54"/>
      <c r="BQ39" s="54"/>
      <c r="BR39" s="54"/>
      <c r="BS39" s="54"/>
      <c r="BT39" s="54"/>
      <c r="BU39" s="54"/>
      <c r="BV39" s="54"/>
      <c r="BW39" s="54"/>
      <c r="BX39" s="54"/>
      <c r="BY39" s="54"/>
      <c r="BZ39" s="5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3"/>
      <c r="BM40" s="54"/>
      <c r="BN40" s="54"/>
      <c r="BO40" s="54"/>
      <c r="BP40" s="54"/>
      <c r="BQ40" s="54"/>
      <c r="BR40" s="54"/>
      <c r="BS40" s="54"/>
      <c r="BT40" s="54"/>
      <c r="BU40" s="54"/>
      <c r="BV40" s="54"/>
      <c r="BW40" s="54"/>
      <c r="BX40" s="54"/>
      <c r="BY40" s="54"/>
      <c r="BZ40" s="5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3"/>
      <c r="BM41" s="54"/>
      <c r="BN41" s="54"/>
      <c r="BO41" s="54"/>
      <c r="BP41" s="54"/>
      <c r="BQ41" s="54"/>
      <c r="BR41" s="54"/>
      <c r="BS41" s="54"/>
      <c r="BT41" s="54"/>
      <c r="BU41" s="54"/>
      <c r="BV41" s="54"/>
      <c r="BW41" s="54"/>
      <c r="BX41" s="54"/>
      <c r="BY41" s="54"/>
      <c r="BZ41" s="5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3"/>
      <c r="BM42" s="54"/>
      <c r="BN42" s="54"/>
      <c r="BO42" s="54"/>
      <c r="BP42" s="54"/>
      <c r="BQ42" s="54"/>
      <c r="BR42" s="54"/>
      <c r="BS42" s="54"/>
      <c r="BT42" s="54"/>
      <c r="BU42" s="54"/>
      <c r="BV42" s="54"/>
      <c r="BW42" s="54"/>
      <c r="BX42" s="54"/>
      <c r="BY42" s="54"/>
      <c r="BZ42" s="5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3"/>
      <c r="BM43" s="54"/>
      <c r="BN43" s="54"/>
      <c r="BO43" s="54"/>
      <c r="BP43" s="54"/>
      <c r="BQ43" s="54"/>
      <c r="BR43" s="54"/>
      <c r="BS43" s="54"/>
      <c r="BT43" s="54"/>
      <c r="BU43" s="54"/>
      <c r="BV43" s="54"/>
      <c r="BW43" s="54"/>
      <c r="BX43" s="54"/>
      <c r="BY43" s="54"/>
      <c r="BZ43" s="5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6"/>
      <c r="BM44" s="57"/>
      <c r="BN44" s="57"/>
      <c r="BO44" s="57"/>
      <c r="BP44" s="57"/>
      <c r="BQ44" s="57"/>
      <c r="BR44" s="57"/>
      <c r="BS44" s="57"/>
      <c r="BT44" s="57"/>
      <c r="BU44" s="57"/>
      <c r="BV44" s="57"/>
      <c r="BW44" s="57"/>
      <c r="BX44" s="57"/>
      <c r="BY44" s="57"/>
      <c r="BZ44" s="5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112</v>
      </c>
      <c r="BM47" s="54"/>
      <c r="BN47" s="54"/>
      <c r="BO47" s="54"/>
      <c r="BP47" s="54"/>
      <c r="BQ47" s="54"/>
      <c r="BR47" s="54"/>
      <c r="BS47" s="54"/>
      <c r="BT47" s="54"/>
      <c r="BU47" s="54"/>
      <c r="BV47" s="54"/>
      <c r="BW47" s="54"/>
      <c r="BX47" s="54"/>
      <c r="BY47" s="54"/>
      <c r="BZ47" s="5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15">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3" t="s">
        <v>111</v>
      </c>
      <c r="BM66" s="54"/>
      <c r="BN66" s="54"/>
      <c r="BO66" s="54"/>
      <c r="BP66" s="54"/>
      <c r="BQ66" s="54"/>
      <c r="BR66" s="54"/>
      <c r="BS66" s="54"/>
      <c r="BT66" s="54"/>
      <c r="BU66" s="54"/>
      <c r="BV66" s="54"/>
      <c r="BW66" s="54"/>
      <c r="BX66" s="54"/>
      <c r="BY66" s="54"/>
      <c r="BZ66" s="5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3"/>
      <c r="BM67" s="54"/>
      <c r="BN67" s="54"/>
      <c r="BO67" s="54"/>
      <c r="BP67" s="54"/>
      <c r="BQ67" s="54"/>
      <c r="BR67" s="54"/>
      <c r="BS67" s="54"/>
      <c r="BT67" s="54"/>
      <c r="BU67" s="54"/>
      <c r="BV67" s="54"/>
      <c r="BW67" s="54"/>
      <c r="BX67" s="54"/>
      <c r="BY67" s="54"/>
      <c r="BZ67" s="5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3"/>
      <c r="BM68" s="54"/>
      <c r="BN68" s="54"/>
      <c r="BO68" s="54"/>
      <c r="BP68" s="54"/>
      <c r="BQ68" s="54"/>
      <c r="BR68" s="54"/>
      <c r="BS68" s="54"/>
      <c r="BT68" s="54"/>
      <c r="BU68" s="54"/>
      <c r="BV68" s="54"/>
      <c r="BW68" s="54"/>
      <c r="BX68" s="54"/>
      <c r="BY68" s="54"/>
      <c r="BZ68" s="5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3"/>
      <c r="BM69" s="54"/>
      <c r="BN69" s="54"/>
      <c r="BO69" s="54"/>
      <c r="BP69" s="54"/>
      <c r="BQ69" s="54"/>
      <c r="BR69" s="54"/>
      <c r="BS69" s="54"/>
      <c r="BT69" s="54"/>
      <c r="BU69" s="54"/>
      <c r="BV69" s="54"/>
      <c r="BW69" s="54"/>
      <c r="BX69" s="54"/>
      <c r="BY69" s="54"/>
      <c r="BZ69" s="5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3"/>
      <c r="BM70" s="54"/>
      <c r="BN70" s="54"/>
      <c r="BO70" s="54"/>
      <c r="BP70" s="54"/>
      <c r="BQ70" s="54"/>
      <c r="BR70" s="54"/>
      <c r="BS70" s="54"/>
      <c r="BT70" s="54"/>
      <c r="BU70" s="54"/>
      <c r="BV70" s="54"/>
      <c r="BW70" s="54"/>
      <c r="BX70" s="54"/>
      <c r="BY70" s="54"/>
      <c r="BZ70" s="5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3"/>
      <c r="BM71" s="54"/>
      <c r="BN71" s="54"/>
      <c r="BO71" s="54"/>
      <c r="BP71" s="54"/>
      <c r="BQ71" s="54"/>
      <c r="BR71" s="54"/>
      <c r="BS71" s="54"/>
      <c r="BT71" s="54"/>
      <c r="BU71" s="54"/>
      <c r="BV71" s="54"/>
      <c r="BW71" s="54"/>
      <c r="BX71" s="54"/>
      <c r="BY71" s="54"/>
      <c r="BZ71" s="5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3"/>
      <c r="BM72" s="54"/>
      <c r="BN72" s="54"/>
      <c r="BO72" s="54"/>
      <c r="BP72" s="54"/>
      <c r="BQ72" s="54"/>
      <c r="BR72" s="54"/>
      <c r="BS72" s="54"/>
      <c r="BT72" s="54"/>
      <c r="BU72" s="54"/>
      <c r="BV72" s="54"/>
      <c r="BW72" s="54"/>
      <c r="BX72" s="54"/>
      <c r="BY72" s="54"/>
      <c r="BZ72" s="5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3"/>
      <c r="BM73" s="54"/>
      <c r="BN73" s="54"/>
      <c r="BO73" s="54"/>
      <c r="BP73" s="54"/>
      <c r="BQ73" s="54"/>
      <c r="BR73" s="54"/>
      <c r="BS73" s="54"/>
      <c r="BT73" s="54"/>
      <c r="BU73" s="54"/>
      <c r="BV73" s="54"/>
      <c r="BW73" s="54"/>
      <c r="BX73" s="54"/>
      <c r="BY73" s="54"/>
      <c r="BZ73" s="5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3"/>
      <c r="BM74" s="54"/>
      <c r="BN74" s="54"/>
      <c r="BO74" s="54"/>
      <c r="BP74" s="54"/>
      <c r="BQ74" s="54"/>
      <c r="BR74" s="54"/>
      <c r="BS74" s="54"/>
      <c r="BT74" s="54"/>
      <c r="BU74" s="54"/>
      <c r="BV74" s="54"/>
      <c r="BW74" s="54"/>
      <c r="BX74" s="54"/>
      <c r="BY74" s="54"/>
      <c r="BZ74" s="5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3"/>
      <c r="BM75" s="54"/>
      <c r="BN75" s="54"/>
      <c r="BO75" s="54"/>
      <c r="BP75" s="54"/>
      <c r="BQ75" s="54"/>
      <c r="BR75" s="54"/>
      <c r="BS75" s="54"/>
      <c r="BT75" s="54"/>
      <c r="BU75" s="54"/>
      <c r="BV75" s="54"/>
      <c r="BW75" s="54"/>
      <c r="BX75" s="54"/>
      <c r="BY75" s="54"/>
      <c r="BZ75" s="5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3"/>
      <c r="BM76" s="54"/>
      <c r="BN76" s="54"/>
      <c r="BO76" s="54"/>
      <c r="BP76" s="54"/>
      <c r="BQ76" s="54"/>
      <c r="BR76" s="54"/>
      <c r="BS76" s="54"/>
      <c r="BT76" s="54"/>
      <c r="BU76" s="54"/>
      <c r="BV76" s="54"/>
      <c r="BW76" s="54"/>
      <c r="BX76" s="54"/>
      <c r="BY76" s="54"/>
      <c r="BZ76" s="5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3"/>
      <c r="BM77" s="54"/>
      <c r="BN77" s="54"/>
      <c r="BO77" s="54"/>
      <c r="BP77" s="54"/>
      <c r="BQ77" s="54"/>
      <c r="BR77" s="54"/>
      <c r="BS77" s="54"/>
      <c r="BT77" s="54"/>
      <c r="BU77" s="54"/>
      <c r="BV77" s="54"/>
      <c r="BW77" s="54"/>
      <c r="BX77" s="54"/>
      <c r="BY77" s="54"/>
      <c r="BZ77" s="5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3"/>
      <c r="BM78" s="54"/>
      <c r="BN78" s="54"/>
      <c r="BO78" s="54"/>
      <c r="BP78" s="54"/>
      <c r="BQ78" s="54"/>
      <c r="BR78" s="54"/>
      <c r="BS78" s="54"/>
      <c r="BT78" s="54"/>
      <c r="BU78" s="54"/>
      <c r="BV78" s="54"/>
      <c r="BW78" s="54"/>
      <c r="BX78" s="54"/>
      <c r="BY78" s="54"/>
      <c r="BZ78" s="5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3"/>
      <c r="BM79" s="54"/>
      <c r="BN79" s="54"/>
      <c r="BO79" s="54"/>
      <c r="BP79" s="54"/>
      <c r="BQ79" s="54"/>
      <c r="BR79" s="54"/>
      <c r="BS79" s="54"/>
      <c r="BT79" s="54"/>
      <c r="BU79" s="54"/>
      <c r="BV79" s="54"/>
      <c r="BW79" s="54"/>
      <c r="BX79" s="54"/>
      <c r="BY79" s="54"/>
      <c r="BZ79" s="5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3"/>
      <c r="BM80" s="54"/>
      <c r="BN80" s="54"/>
      <c r="BO80" s="54"/>
      <c r="BP80" s="54"/>
      <c r="BQ80" s="54"/>
      <c r="BR80" s="54"/>
      <c r="BS80" s="54"/>
      <c r="BT80" s="54"/>
      <c r="BU80" s="54"/>
      <c r="BV80" s="54"/>
      <c r="BW80" s="54"/>
      <c r="BX80" s="54"/>
      <c r="BY80" s="54"/>
      <c r="BZ80" s="5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3"/>
      <c r="BM81" s="54"/>
      <c r="BN81" s="54"/>
      <c r="BO81" s="54"/>
      <c r="BP81" s="54"/>
      <c r="BQ81" s="54"/>
      <c r="BR81" s="54"/>
      <c r="BS81" s="54"/>
      <c r="BT81" s="54"/>
      <c r="BU81" s="54"/>
      <c r="BV81" s="54"/>
      <c r="BW81" s="54"/>
      <c r="BX81" s="54"/>
      <c r="BY81" s="54"/>
      <c r="BZ81" s="5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6"/>
      <c r="BM82" s="57"/>
      <c r="BN82" s="57"/>
      <c r="BO82" s="57"/>
      <c r="BP82" s="57"/>
      <c r="BQ82" s="57"/>
      <c r="BR82" s="57"/>
      <c r="BS82" s="57"/>
      <c r="BT82" s="57"/>
      <c r="BU82" s="57"/>
      <c r="BV82" s="57"/>
      <c r="BW82" s="57"/>
      <c r="BX82" s="57"/>
      <c r="BY82" s="57"/>
      <c r="BZ82" s="5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【682.78】</v>
      </c>
      <c r="I86" s="26" t="str">
        <f>データ!CA6</f>
        <v>【100.91】</v>
      </c>
      <c r="J86" s="26" t="str">
        <f>データ!CL6</f>
        <v>【136.86】</v>
      </c>
      <c r="K86" s="26" t="str">
        <f>データ!CW6</f>
        <v>【58.98】</v>
      </c>
      <c r="L86" s="26" t="str">
        <f>データ!DH6</f>
        <v>【95.20】</v>
      </c>
      <c r="M86" s="26" t="s">
        <v>44</v>
      </c>
      <c r="N86" s="26" t="s">
        <v>44</v>
      </c>
      <c r="O86" s="26" t="str">
        <f>データ!EO6</f>
        <v>【0.23】</v>
      </c>
    </row>
  </sheetData>
  <sheetProtection algorithmName="SHA-512" hashValue="9mdVCl6fw1pZ6BvP765jf7YbZjSMHplDEunL8XwuPMv9LqTPGlwgLMelbaAMTKYaN7Ppl2e3j8ECiyOvTCXnMw==" saltValue="UcsS38CoZZdtDv2kKXCPEQ=="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6" t="s">
        <v>54</v>
      </c>
      <c r="I3" s="77"/>
      <c r="J3" s="77"/>
      <c r="K3" s="77"/>
      <c r="L3" s="77"/>
      <c r="M3" s="77"/>
      <c r="N3" s="77"/>
      <c r="O3" s="77"/>
      <c r="P3" s="77"/>
      <c r="Q3" s="77"/>
      <c r="R3" s="77"/>
      <c r="S3" s="77"/>
      <c r="T3" s="77"/>
      <c r="U3" s="77"/>
      <c r="V3" s="77"/>
      <c r="W3" s="77"/>
      <c r="X3" s="78"/>
      <c r="Y3" s="82" t="s">
        <v>55</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56</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57</v>
      </c>
      <c r="B4" s="30"/>
      <c r="C4" s="30"/>
      <c r="D4" s="30"/>
      <c r="E4" s="30"/>
      <c r="F4" s="30"/>
      <c r="G4" s="30"/>
      <c r="H4" s="79"/>
      <c r="I4" s="80"/>
      <c r="J4" s="80"/>
      <c r="K4" s="80"/>
      <c r="L4" s="80"/>
      <c r="M4" s="80"/>
      <c r="N4" s="80"/>
      <c r="O4" s="80"/>
      <c r="P4" s="80"/>
      <c r="Q4" s="80"/>
      <c r="R4" s="80"/>
      <c r="S4" s="80"/>
      <c r="T4" s="80"/>
      <c r="U4" s="80"/>
      <c r="V4" s="80"/>
      <c r="W4" s="80"/>
      <c r="X4" s="81"/>
      <c r="Y4" s="75" t="s">
        <v>58</v>
      </c>
      <c r="Z4" s="75"/>
      <c r="AA4" s="75"/>
      <c r="AB4" s="75"/>
      <c r="AC4" s="75"/>
      <c r="AD4" s="75"/>
      <c r="AE4" s="75"/>
      <c r="AF4" s="75"/>
      <c r="AG4" s="75"/>
      <c r="AH4" s="75"/>
      <c r="AI4" s="75"/>
      <c r="AJ4" s="75" t="s">
        <v>59</v>
      </c>
      <c r="AK4" s="75"/>
      <c r="AL4" s="75"/>
      <c r="AM4" s="75"/>
      <c r="AN4" s="75"/>
      <c r="AO4" s="75"/>
      <c r="AP4" s="75"/>
      <c r="AQ4" s="75"/>
      <c r="AR4" s="75"/>
      <c r="AS4" s="75"/>
      <c r="AT4" s="75"/>
      <c r="AU4" s="75" t="s">
        <v>60</v>
      </c>
      <c r="AV4" s="75"/>
      <c r="AW4" s="75"/>
      <c r="AX4" s="75"/>
      <c r="AY4" s="75"/>
      <c r="AZ4" s="75"/>
      <c r="BA4" s="75"/>
      <c r="BB4" s="75"/>
      <c r="BC4" s="75"/>
      <c r="BD4" s="75"/>
      <c r="BE4" s="75"/>
      <c r="BF4" s="75" t="s">
        <v>61</v>
      </c>
      <c r="BG4" s="75"/>
      <c r="BH4" s="75"/>
      <c r="BI4" s="75"/>
      <c r="BJ4" s="75"/>
      <c r="BK4" s="75"/>
      <c r="BL4" s="75"/>
      <c r="BM4" s="75"/>
      <c r="BN4" s="75"/>
      <c r="BO4" s="75"/>
      <c r="BP4" s="75"/>
      <c r="BQ4" s="75" t="s">
        <v>62</v>
      </c>
      <c r="BR4" s="75"/>
      <c r="BS4" s="75"/>
      <c r="BT4" s="75"/>
      <c r="BU4" s="75"/>
      <c r="BV4" s="75"/>
      <c r="BW4" s="75"/>
      <c r="BX4" s="75"/>
      <c r="BY4" s="75"/>
      <c r="BZ4" s="75"/>
      <c r="CA4" s="75"/>
      <c r="CB4" s="75" t="s">
        <v>63</v>
      </c>
      <c r="CC4" s="75"/>
      <c r="CD4" s="75"/>
      <c r="CE4" s="75"/>
      <c r="CF4" s="75"/>
      <c r="CG4" s="75"/>
      <c r="CH4" s="75"/>
      <c r="CI4" s="75"/>
      <c r="CJ4" s="75"/>
      <c r="CK4" s="75"/>
      <c r="CL4" s="75"/>
      <c r="CM4" s="75" t="s">
        <v>64</v>
      </c>
      <c r="CN4" s="75"/>
      <c r="CO4" s="75"/>
      <c r="CP4" s="75"/>
      <c r="CQ4" s="75"/>
      <c r="CR4" s="75"/>
      <c r="CS4" s="75"/>
      <c r="CT4" s="75"/>
      <c r="CU4" s="75"/>
      <c r="CV4" s="75"/>
      <c r="CW4" s="75"/>
      <c r="CX4" s="75" t="s">
        <v>65</v>
      </c>
      <c r="CY4" s="75"/>
      <c r="CZ4" s="75"/>
      <c r="DA4" s="75"/>
      <c r="DB4" s="75"/>
      <c r="DC4" s="75"/>
      <c r="DD4" s="75"/>
      <c r="DE4" s="75"/>
      <c r="DF4" s="75"/>
      <c r="DG4" s="75"/>
      <c r="DH4" s="75"/>
      <c r="DI4" s="75" t="s">
        <v>66</v>
      </c>
      <c r="DJ4" s="75"/>
      <c r="DK4" s="75"/>
      <c r="DL4" s="75"/>
      <c r="DM4" s="75"/>
      <c r="DN4" s="75"/>
      <c r="DO4" s="75"/>
      <c r="DP4" s="75"/>
      <c r="DQ4" s="75"/>
      <c r="DR4" s="75"/>
      <c r="DS4" s="75"/>
      <c r="DT4" s="75" t="s">
        <v>67</v>
      </c>
      <c r="DU4" s="75"/>
      <c r="DV4" s="75"/>
      <c r="DW4" s="75"/>
      <c r="DX4" s="75"/>
      <c r="DY4" s="75"/>
      <c r="DZ4" s="75"/>
      <c r="EA4" s="75"/>
      <c r="EB4" s="75"/>
      <c r="EC4" s="75"/>
      <c r="ED4" s="75"/>
      <c r="EE4" s="75" t="s">
        <v>68</v>
      </c>
      <c r="EF4" s="75"/>
      <c r="EG4" s="75"/>
      <c r="EH4" s="75"/>
      <c r="EI4" s="75"/>
      <c r="EJ4" s="75"/>
      <c r="EK4" s="75"/>
      <c r="EL4" s="75"/>
      <c r="EM4" s="75"/>
      <c r="EN4" s="75"/>
      <c r="EO4" s="75"/>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2018</v>
      </c>
      <c r="C6" s="33">
        <f t="shared" ref="C6:X6" si="3">C7</f>
        <v>13714</v>
      </c>
      <c r="D6" s="33">
        <f t="shared" si="3"/>
        <v>47</v>
      </c>
      <c r="E6" s="33">
        <f t="shared" si="3"/>
        <v>17</v>
      </c>
      <c r="F6" s="33">
        <f t="shared" si="3"/>
        <v>1</v>
      </c>
      <c r="G6" s="33">
        <f t="shared" si="3"/>
        <v>0</v>
      </c>
      <c r="H6" s="33" t="str">
        <f t="shared" si="3"/>
        <v>北海道　せたな町</v>
      </c>
      <c r="I6" s="33" t="str">
        <f t="shared" si="3"/>
        <v>法非適用</v>
      </c>
      <c r="J6" s="33" t="str">
        <f t="shared" si="3"/>
        <v>下水道事業</v>
      </c>
      <c r="K6" s="33" t="str">
        <f t="shared" si="3"/>
        <v>公共下水道</v>
      </c>
      <c r="L6" s="33" t="str">
        <f t="shared" si="3"/>
        <v>Cc2</v>
      </c>
      <c r="M6" s="33" t="str">
        <f t="shared" si="3"/>
        <v>非設置</v>
      </c>
      <c r="N6" s="34" t="str">
        <f t="shared" si="3"/>
        <v>-</v>
      </c>
      <c r="O6" s="34" t="str">
        <f t="shared" si="3"/>
        <v>該当数値なし</v>
      </c>
      <c r="P6" s="34">
        <f t="shared" si="3"/>
        <v>36.39</v>
      </c>
      <c r="Q6" s="34">
        <f t="shared" si="3"/>
        <v>60.31</v>
      </c>
      <c r="R6" s="34">
        <f t="shared" si="3"/>
        <v>3230</v>
      </c>
      <c r="S6" s="34">
        <f t="shared" si="3"/>
        <v>7971</v>
      </c>
      <c r="T6" s="34">
        <f t="shared" si="3"/>
        <v>638.67999999999995</v>
      </c>
      <c r="U6" s="34">
        <f t="shared" si="3"/>
        <v>12.48</v>
      </c>
      <c r="V6" s="34">
        <f t="shared" si="3"/>
        <v>2857</v>
      </c>
      <c r="W6" s="34">
        <f t="shared" si="3"/>
        <v>1.1000000000000001</v>
      </c>
      <c r="X6" s="34">
        <f t="shared" si="3"/>
        <v>2597.27</v>
      </c>
      <c r="Y6" s="35">
        <f>IF(Y7="",NA(),Y7)</f>
        <v>95.42</v>
      </c>
      <c r="Z6" s="35">
        <f t="shared" ref="Z6:AH6" si="4">IF(Z7="",NA(),Z7)</f>
        <v>97.1</v>
      </c>
      <c r="AA6" s="35">
        <f t="shared" si="4"/>
        <v>94.16</v>
      </c>
      <c r="AB6" s="35">
        <f t="shared" si="4"/>
        <v>95.65</v>
      </c>
      <c r="AC6" s="35">
        <f t="shared" si="4"/>
        <v>95.35</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5">
        <f t="shared" ref="BG6:BO6" si="7">IF(BG7="",NA(),BG7)</f>
        <v>459.37</v>
      </c>
      <c r="BH6" s="35">
        <f t="shared" si="7"/>
        <v>434.98</v>
      </c>
      <c r="BI6" s="35">
        <f t="shared" si="7"/>
        <v>2005.91</v>
      </c>
      <c r="BJ6" s="35">
        <f t="shared" si="7"/>
        <v>1915.16</v>
      </c>
      <c r="BK6" s="35">
        <f t="shared" si="7"/>
        <v>1136.5</v>
      </c>
      <c r="BL6" s="35">
        <f t="shared" si="7"/>
        <v>1118.56</v>
      </c>
      <c r="BM6" s="35">
        <f t="shared" si="7"/>
        <v>1111.31</v>
      </c>
      <c r="BN6" s="35">
        <f t="shared" si="7"/>
        <v>966.33</v>
      </c>
      <c r="BO6" s="35">
        <f t="shared" si="7"/>
        <v>958.81</v>
      </c>
      <c r="BP6" s="34" t="str">
        <f>IF(BP7="","",IF(BP7="-","【-】","【"&amp;SUBSTITUTE(TEXT(BP7,"#,##0.00"),"-","△")&amp;"】"))</f>
        <v>【682.78】</v>
      </c>
      <c r="BQ6" s="35">
        <f>IF(BQ7="",NA(),BQ7)</f>
        <v>73.58</v>
      </c>
      <c r="BR6" s="35">
        <f t="shared" ref="BR6:BZ6" si="8">IF(BR7="",NA(),BR7)</f>
        <v>78.680000000000007</v>
      </c>
      <c r="BS6" s="35">
        <f t="shared" si="8"/>
        <v>64.22</v>
      </c>
      <c r="BT6" s="35">
        <f t="shared" si="8"/>
        <v>61.76</v>
      </c>
      <c r="BU6" s="35">
        <f t="shared" si="8"/>
        <v>61.67</v>
      </c>
      <c r="BV6" s="35">
        <f t="shared" si="8"/>
        <v>71.650000000000006</v>
      </c>
      <c r="BW6" s="35">
        <f t="shared" si="8"/>
        <v>72.33</v>
      </c>
      <c r="BX6" s="35">
        <f t="shared" si="8"/>
        <v>75.540000000000006</v>
      </c>
      <c r="BY6" s="35">
        <f t="shared" si="8"/>
        <v>81.739999999999995</v>
      </c>
      <c r="BZ6" s="35">
        <f t="shared" si="8"/>
        <v>82.88</v>
      </c>
      <c r="CA6" s="34" t="str">
        <f>IF(CA7="","",IF(CA7="-","【-】","【"&amp;SUBSTITUTE(TEXT(CA7,"#,##0.00"),"-","△")&amp;"】"))</f>
        <v>【100.91】</v>
      </c>
      <c r="CB6" s="35">
        <f>IF(CB7="",NA(),CB7)</f>
        <v>221.55</v>
      </c>
      <c r="CC6" s="35">
        <f t="shared" ref="CC6:CK6" si="9">IF(CC7="",NA(),CC7)</f>
        <v>214.1</v>
      </c>
      <c r="CD6" s="35">
        <f t="shared" si="9"/>
        <v>257.27</v>
      </c>
      <c r="CE6" s="35">
        <f t="shared" si="9"/>
        <v>271.91000000000003</v>
      </c>
      <c r="CF6" s="35">
        <f t="shared" si="9"/>
        <v>277.22000000000003</v>
      </c>
      <c r="CG6" s="35">
        <f t="shared" si="9"/>
        <v>217.82</v>
      </c>
      <c r="CH6" s="35">
        <f t="shared" si="9"/>
        <v>215.28</v>
      </c>
      <c r="CI6" s="35">
        <f t="shared" si="9"/>
        <v>207.96</v>
      </c>
      <c r="CJ6" s="35">
        <f t="shared" si="9"/>
        <v>194.31</v>
      </c>
      <c r="CK6" s="35">
        <f t="shared" si="9"/>
        <v>190.99</v>
      </c>
      <c r="CL6" s="34" t="str">
        <f>IF(CL7="","",IF(CL7="-","【-】","【"&amp;SUBSTITUTE(TEXT(CL7,"#,##0.00"),"-","△")&amp;"】"))</f>
        <v>【136.86】</v>
      </c>
      <c r="CM6" s="35">
        <f>IF(CM7="",NA(),CM7)</f>
        <v>38.92</v>
      </c>
      <c r="CN6" s="35">
        <f t="shared" ref="CN6:CV6" si="10">IF(CN7="",NA(),CN7)</f>
        <v>40.090000000000003</v>
      </c>
      <c r="CO6" s="35">
        <f t="shared" si="10"/>
        <v>54.2</v>
      </c>
      <c r="CP6" s="35">
        <f t="shared" si="10"/>
        <v>55.75</v>
      </c>
      <c r="CQ6" s="35">
        <f t="shared" si="10"/>
        <v>58.58</v>
      </c>
      <c r="CR6" s="35">
        <f t="shared" si="10"/>
        <v>54.44</v>
      </c>
      <c r="CS6" s="35">
        <f t="shared" si="10"/>
        <v>54.67</v>
      </c>
      <c r="CT6" s="35">
        <f t="shared" si="10"/>
        <v>53.51</v>
      </c>
      <c r="CU6" s="35">
        <f t="shared" si="10"/>
        <v>53.5</v>
      </c>
      <c r="CV6" s="35">
        <f t="shared" si="10"/>
        <v>52.58</v>
      </c>
      <c r="CW6" s="34" t="str">
        <f>IF(CW7="","",IF(CW7="-","【-】","【"&amp;SUBSTITUTE(TEXT(CW7,"#,##0.00"),"-","△")&amp;"】"))</f>
        <v>【58.98】</v>
      </c>
      <c r="CX6" s="35">
        <f>IF(CX7="",NA(),CX7)</f>
        <v>91.51</v>
      </c>
      <c r="CY6" s="35">
        <f t="shared" ref="CY6:DG6" si="11">IF(CY7="",NA(),CY7)</f>
        <v>92.2</v>
      </c>
      <c r="CZ6" s="35">
        <f t="shared" si="11"/>
        <v>93.08</v>
      </c>
      <c r="DA6" s="35">
        <f t="shared" si="11"/>
        <v>93.89</v>
      </c>
      <c r="DB6" s="35">
        <f t="shared" si="11"/>
        <v>93.38</v>
      </c>
      <c r="DC6" s="35">
        <f t="shared" si="11"/>
        <v>84.2</v>
      </c>
      <c r="DD6" s="35">
        <f t="shared" si="11"/>
        <v>83.8</v>
      </c>
      <c r="DE6" s="35">
        <f t="shared" si="11"/>
        <v>83.91</v>
      </c>
      <c r="DF6" s="35">
        <f t="shared" si="11"/>
        <v>83.51</v>
      </c>
      <c r="DG6" s="35">
        <f t="shared" si="11"/>
        <v>83.02</v>
      </c>
      <c r="DH6" s="34" t="str">
        <f>IF(DH7="","",IF(DH7="-","【-】","【"&amp;SUBSTITUTE(TEXT(DH7,"#,##0.00"),"-","△")&amp;"】"))</f>
        <v>【95.20】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0.04</v>
      </c>
      <c r="EK6" s="35">
        <f t="shared" si="14"/>
        <v>0.11</v>
      </c>
      <c r="EL6" s="35">
        <f t="shared" si="14"/>
        <v>0.15</v>
      </c>
      <c r="EM6" s="35">
        <f t="shared" si="14"/>
        <v>0.16</v>
      </c>
      <c r="EN6" s="35">
        <f t="shared" si="14"/>
        <v>0.13</v>
      </c>
      <c r="EO6" s="34" t="str">
        <f>IF(EO7="","",IF(EO7="-","【-】","【"&amp;SUBSTITUTE(TEXT(EO7,"#,##0.00"),"-","△")&amp;"】"))</f>
        <v>【0.23】</v>
      </c>
    </row>
    <row r="7" spans="1:145" s="36" customFormat="1" x14ac:dyDescent="0.15">
      <c r="A7" s="28"/>
      <c r="B7" s="37">
        <v>2018</v>
      </c>
      <c r="C7" s="37">
        <v>13714</v>
      </c>
      <c r="D7" s="37">
        <v>47</v>
      </c>
      <c r="E7" s="37">
        <v>17</v>
      </c>
      <c r="F7" s="37">
        <v>1</v>
      </c>
      <c r="G7" s="37">
        <v>0</v>
      </c>
      <c r="H7" s="37" t="s">
        <v>98</v>
      </c>
      <c r="I7" s="37" t="s">
        <v>99</v>
      </c>
      <c r="J7" s="37" t="s">
        <v>100</v>
      </c>
      <c r="K7" s="37" t="s">
        <v>101</v>
      </c>
      <c r="L7" s="37" t="s">
        <v>102</v>
      </c>
      <c r="M7" s="37" t="s">
        <v>103</v>
      </c>
      <c r="N7" s="38" t="s">
        <v>104</v>
      </c>
      <c r="O7" s="38" t="s">
        <v>105</v>
      </c>
      <c r="P7" s="38">
        <v>36.39</v>
      </c>
      <c r="Q7" s="38">
        <v>60.31</v>
      </c>
      <c r="R7" s="38">
        <v>3230</v>
      </c>
      <c r="S7" s="38">
        <v>7971</v>
      </c>
      <c r="T7" s="38">
        <v>638.67999999999995</v>
      </c>
      <c r="U7" s="38">
        <v>12.48</v>
      </c>
      <c r="V7" s="38">
        <v>2857</v>
      </c>
      <c r="W7" s="38">
        <v>1.1000000000000001</v>
      </c>
      <c r="X7" s="38">
        <v>2597.27</v>
      </c>
      <c r="Y7" s="38">
        <v>95.42</v>
      </c>
      <c r="Z7" s="38">
        <v>97.1</v>
      </c>
      <c r="AA7" s="38">
        <v>94.16</v>
      </c>
      <c r="AB7" s="38">
        <v>95.65</v>
      </c>
      <c r="AC7" s="38">
        <v>95.35</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459.37</v>
      </c>
      <c r="BH7" s="38">
        <v>434.98</v>
      </c>
      <c r="BI7" s="38">
        <v>2005.91</v>
      </c>
      <c r="BJ7" s="38">
        <v>1915.16</v>
      </c>
      <c r="BK7" s="38">
        <v>1136.5</v>
      </c>
      <c r="BL7" s="38">
        <v>1118.56</v>
      </c>
      <c r="BM7" s="38">
        <v>1111.31</v>
      </c>
      <c r="BN7" s="38">
        <v>966.33</v>
      </c>
      <c r="BO7" s="38">
        <v>958.81</v>
      </c>
      <c r="BP7" s="38">
        <v>682.78</v>
      </c>
      <c r="BQ7" s="38">
        <v>73.58</v>
      </c>
      <c r="BR7" s="38">
        <v>78.680000000000007</v>
      </c>
      <c r="BS7" s="38">
        <v>64.22</v>
      </c>
      <c r="BT7" s="38">
        <v>61.76</v>
      </c>
      <c r="BU7" s="38">
        <v>61.67</v>
      </c>
      <c r="BV7" s="38">
        <v>71.650000000000006</v>
      </c>
      <c r="BW7" s="38">
        <v>72.33</v>
      </c>
      <c r="BX7" s="38">
        <v>75.540000000000006</v>
      </c>
      <c r="BY7" s="38">
        <v>81.739999999999995</v>
      </c>
      <c r="BZ7" s="38">
        <v>82.88</v>
      </c>
      <c r="CA7" s="38">
        <v>100.91</v>
      </c>
      <c r="CB7" s="38">
        <v>221.55</v>
      </c>
      <c r="CC7" s="38">
        <v>214.1</v>
      </c>
      <c r="CD7" s="38">
        <v>257.27</v>
      </c>
      <c r="CE7" s="38">
        <v>271.91000000000003</v>
      </c>
      <c r="CF7" s="38">
        <v>277.22000000000003</v>
      </c>
      <c r="CG7" s="38">
        <v>217.82</v>
      </c>
      <c r="CH7" s="38">
        <v>215.28</v>
      </c>
      <c r="CI7" s="38">
        <v>207.96</v>
      </c>
      <c r="CJ7" s="38">
        <v>194.31</v>
      </c>
      <c r="CK7" s="38">
        <v>190.99</v>
      </c>
      <c r="CL7" s="38">
        <v>136.86000000000001</v>
      </c>
      <c r="CM7" s="38">
        <v>38.92</v>
      </c>
      <c r="CN7" s="38">
        <v>40.090000000000003</v>
      </c>
      <c r="CO7" s="38">
        <v>54.2</v>
      </c>
      <c r="CP7" s="38">
        <v>55.75</v>
      </c>
      <c r="CQ7" s="38">
        <v>58.58</v>
      </c>
      <c r="CR7" s="38">
        <v>54.44</v>
      </c>
      <c r="CS7" s="38">
        <v>54.67</v>
      </c>
      <c r="CT7" s="38">
        <v>53.51</v>
      </c>
      <c r="CU7" s="38">
        <v>53.5</v>
      </c>
      <c r="CV7" s="38">
        <v>52.58</v>
      </c>
      <c r="CW7" s="38">
        <v>58.98</v>
      </c>
      <c r="CX7" s="38">
        <v>91.51</v>
      </c>
      <c r="CY7" s="38">
        <v>92.2</v>
      </c>
      <c r="CZ7" s="38">
        <v>93.08</v>
      </c>
      <c r="DA7" s="38">
        <v>93.89</v>
      </c>
      <c r="DB7" s="38">
        <v>93.38</v>
      </c>
      <c r="DC7" s="38">
        <v>84.2</v>
      </c>
      <c r="DD7" s="38">
        <v>83.8</v>
      </c>
      <c r="DE7" s="38">
        <v>83.91</v>
      </c>
      <c r="DF7" s="38">
        <v>83.51</v>
      </c>
      <c r="DG7" s="38">
        <v>83.02</v>
      </c>
      <c r="DH7" s="38">
        <v>95.2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0.04</v>
      </c>
      <c r="EK7" s="38">
        <v>0.11</v>
      </c>
      <c r="EL7" s="38">
        <v>0.15</v>
      </c>
      <c r="EM7" s="38">
        <v>0.16</v>
      </c>
      <c r="EN7" s="38">
        <v>0.13</v>
      </c>
      <c r="EO7" s="38">
        <v>0.23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2019-12-05T05:00:02Z</dcterms:created>
  <dcterms:modified xsi:type="dcterms:W3CDTF">2020-01-26T23:33:55Z</dcterms:modified>
  <cp:category/>
</cp:coreProperties>
</file>