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fs001\fs-setana\01 北檜山区\03 財政課\02 財政係\●財政分析／財政状況資料集（ＨＰ公表） 決算、分析\Ｈ22～財政状況資料集（ＨＰ公表） 決算、分析\H31\030927第２回分析欄入力用\ＨＰ公開用データ\"/>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3" i="12" l="1"/>
  <c r="V23" i="12"/>
  <c r="Q23" i="12"/>
  <c r="BG38" i="10" l="1"/>
  <c r="BG37" i="10"/>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W37" i="10"/>
  <c r="BE37" i="10"/>
  <c r="AM37" i="10"/>
  <c r="U37" i="10"/>
  <c r="C37" i="10"/>
  <c r="BW36" i="10"/>
  <c r="BE36" i="10"/>
  <c r="AM36" i="10"/>
  <c r="U36" i="10"/>
  <c r="C36" i="10"/>
  <c r="CO35" i="10"/>
  <c r="CO36" i="10" s="1"/>
  <c r="CO37" i="10" s="1"/>
  <c r="BW35" i="10"/>
  <c r="BE35" i="10"/>
  <c r="AM35" i="10"/>
  <c r="U35" i="10"/>
  <c r="C35" i="10"/>
  <c r="BW34" i="10"/>
  <c r="CO34"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<sst xmlns="http://schemas.openxmlformats.org/spreadsheetml/2006/main" count="1104" uniqueCount="612">
  <si>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</si>
  <si>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</si>
  <si>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</si>
  <si>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</si>
  <si>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</si>
  <si>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</si>
  <si>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</si>
  <si>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</si>
  <si>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</si>
  <si>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</si>
  <si>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</si>
  <si>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</si>
  <si>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</si>
  <si>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</si>
  <si>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</si>
  <si>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</si>
  <si>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</si>
  <si>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</si>
  <si>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</si>
  <si>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</si>
  <si>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</si>
  <si>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</si>
  <si>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</si>
  <si>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</si>
  <si>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</si>
  <si>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</si>
  <si>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</si>
  <si>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</si>
  <si>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</si>
  <si>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</si>
  <si>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</si>
  <si>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</si>
  <si>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</si>
  <si>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</si>
  <si>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</si>
  <si>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</si>
  <si>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</si>
  <si>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</si>
  <si>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</si>
  <si>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</si>
  <si>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</si>
  <si>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</si>
  <si>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</si>
  <si>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</si>
  <si>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</si>
  <si>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</si>
  <si>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</si>
  <si>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</si>
  <si>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</si>
  <si>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</si>
  <si>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</si>
  <si>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</si>
  <si>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</si>
  <si>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</si>
  <si>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</si>
  <si>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</si>
  <si>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</si>
  <si>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</si>
  <si>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</si>
  <si>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</si>
  <si>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</si>
  <si>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</si>
  <si>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</si>
  <si>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</si>
  <si>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</si>
  <si>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</si>
  <si>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</si>
  <si>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</si>
  <si>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</si>
  <si>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</si>
  <si>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</si>
  <si>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</si>
  <si>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</si>
  <si>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</si>
  <si>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</si>
  <si>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</si>
  <si>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</si>
  <si>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</si>
  <si>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</si>
  <si>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</si>
  <si>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</si>
  <si>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</si>
  <si>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</si>
  <si>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</si>
  <si>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</si>
  <si>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</si>
  <si>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</si>
  <si>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</si>
  <si>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</si>
  <si>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</si>
  <si>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</si>
  <si>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</si>
  <si>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</si>
  <si>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</si>
  <si>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</si>
  <si>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</si>
  <si>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</si>
  <si>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</si>
  <si>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せたな町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</si>
  <si>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</si>
  <si>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</si>
  <si>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</si>
  <si>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</si>
  <si>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</si>
  <si>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</si>
  <si>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</si>
  <si>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</si>
  <si>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</si>
  <si>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</si>
  <si>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</si>
  <si>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</si>
  <si>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</si>
  <si>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</si>
  <si>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</si>
  <si>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</si>
  <si>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</si>
  <si>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</si>
  <si>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</si>
  <si>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</si>
  <si>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</si>
  <si>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</si>
  <si>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</si>
  <si>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</si>
  <si>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</si>
  <si>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</si>
  <si>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</si>
  <si>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</si>
  <si>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</si>
  <si>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</si>
  <si>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</si>
  <si>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</si>
  <si>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</si>
  <si>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</si>
  <si>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</si>
  <si>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</si>
  <si>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</si>
  <si>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</si>
  <si>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</si>
  <si>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</si>
  <si>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</si>
  <si>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</si>
  <si>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</si>
  <si>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</si>
  <si>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</si>
  <si>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</si>
  <si>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</si>
  <si>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</si>
  <si>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</si>
  <si>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</si>
  <si>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</si>
  <si>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</si>
  <si>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</si>
  <si>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</si>
  <si>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</si>
  <si>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</si>
  <si>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</si>
  <si>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</si>
  <si>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</si>
  <si>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</si>
  <si>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</si>
  <si>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</si>
  <si>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</si>
  <si>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</si>
  <si>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</si>
  <si>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</si>
  <si>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</si>
  <si>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</si>
  <si>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</si>
  <si>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</si>
  <si>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</si>
  <si>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</si>
  <si>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</si>
  <si>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</si>
  <si>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</si>
  <si>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</si>
  <si>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</si>
  <si>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</si>
  <si>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</si>
  <si>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</si>
  <si>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</si>
  <si>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</si>
  <si>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</si>
  <si>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</si>
  <si>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</si>
  <si>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</si>
  <si>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</si>
  <si>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</si>
  <si>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</si>
  <si>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</si>
  <si>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</si>
  <si>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</si>
  <si>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</si>
  <si>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</si>
  <si>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</si>
  <si>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</si>
  <si>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</si>
  <si>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</si>
  <si>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</si>
  <si>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</si>
  <si>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</si>
  <si>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</si>
  <si>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</si>
  <si>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</si>
  <si>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</si>
  <si>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</si>
  <si>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</si>
  <si>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</si>
  <si>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</si>
  <si>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</si>
  <si>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</si>
  <si>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北海道せたな町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</si>
  <si>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</si>
  <si>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</si>
  <si>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</si>
  <si>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</si>
  <si>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</si>
  <si>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</si>
  <si>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</si>
  <si>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</si>
  <si>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</si>
  <si>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</si>
  <si>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</si>
  <si>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</si>
  <si>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</si>
  <si>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</si>
  <si>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</si>
  <si>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</si>
  <si>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</si>
  <si>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</si>
  <si>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</si>
  <si>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</si>
  <si>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</si>
  <si>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</si>
  <si>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</si>
  <si>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</si>
  <si>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</si>
  <si>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</si>
  <si>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</si>
  <si>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</si>
  <si>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</si>
  <si>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</si>
  <si>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</si>
  <si>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</si>
  <si>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</si>
  <si>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</si>
  <si>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</si>
  <si>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</si>
  <si>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</si>
  <si>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</si>
  <si>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</si>
  <si>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</si>
  <si>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</si>
  <si>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</si>
  <si>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</si>
  <si>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</si>
  <si>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</si>
  <si>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</si>
  <si>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</si>
  <si>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</si>
  <si>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</si>
  <si>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</si>
  <si>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</si>
  <si>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</si>
  <si>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</si>
  <si>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</si>
  <si>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</si>
  <si>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</si>
  <si>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</si>
  <si>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</si>
  <si>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</si>
  <si>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</si>
  <si>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</si>
  <si>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</si>
  <si>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</si>
  <si>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</si>
  <si>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</si>
  <si>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</si>
  <si>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</si>
  <si>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</si>
  <si>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</si>
  <si>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</si>
  <si>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</si>
  <si>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</si>
  <si>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</si>
  <si>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</si>
  <si>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</si>
  <si>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</si>
  <si>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</si>
  <si>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</si>
  <si>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</si>
  <si>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</si>
  <si>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</si>
  <si>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</si>
  <si>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</si>
  <si>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</si>
  <si>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</si>
  <si>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</si>
  <si>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</si>
  <si>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</si>
  <si>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</si>
  <si>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</si>
  <si>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</si>
  <si>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</si>
  <si>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</si>
  <si>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</si>
  <si>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</si>
  <si>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</si>
  <si>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</si>
  <si>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</si>
  <si>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</si>
  <si>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</si>
  <si>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</si>
  <si>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</si>
  <si>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</si>
  <si>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</si>
  <si>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</si>
  <si>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</si>
  <si>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</si>
  <si>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</si>
  <si>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</si>
  <si>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</si>
  <si>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</si>
  <si>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</si>
  <si>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</si>
  <si>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</si>
  <si>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</si>
  <si>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</si>
  <si>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</si>
  <si>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</si>
  <si>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</si>
  <si>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</si>
  <si>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</si>
  <si>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</si>
  <si>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</si>
  <si>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</si>
  <si>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</si>
  <si>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</si>
  <si>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</si>
  <si>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</si>
  <si>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</si>
  <si>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</si>
  <si>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</si>
  <si>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</si>
  <si>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</si>
  <si>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</si>
  <si>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</si>
  <si>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</si>
  <si>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</si>
  <si>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</si>
  <si>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</si>
  <si>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</si>
  <si>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</si>
  <si>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</si>
  <si>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</si>
  <si>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</si>
  <si>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</si>
  <si>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</si>
  <si>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</si>
  <si>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</si>
  <si>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</si>
  <si>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</si>
  <si>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</si>
  <si>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</si>
  <si>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</si>
  <si>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北海道せたな町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</si>
  <si>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</si>
  <si>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</si>
  <si>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</si>
  <si>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</si>
  <si>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</si>
  <si>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</si>
  <si>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</si>
  <si>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</si>
  <si>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</si>
  <si>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</si>
  <si>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</si>
  <si>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</si>
  <si>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</si>
  <si>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</si>
  <si>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</si>
  <si>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</si>
  <si>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</si>
  <si>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</si>
  <si>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</si>
  <si>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</si>
  <si>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営農用水道等事業特別会計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</si>
  <si>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</si>
  <si>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</si>
  <si>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</si>
  <si>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</si>
  <si>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</si>
  <si>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</si>
  <si>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</si>
  <si>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</si>
  <si>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</si>
  <si>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</si>
  <si>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</si>
  <si>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</si>
  <si>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</si>
  <si>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</si>
  <si>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</si>
  <si>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</si>
  <si>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</si>
  <si>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介護サービス事業特別会計</t>
    <phoneticPr fontId="5"/>
  </si>
  <si>
    <t>病院事業会計</t>
    <phoneticPr fontId="5"/>
  </si>
  <si>
    <t>法適用企業</t>
    <phoneticPr fontId="5"/>
  </si>
  <si>
    <t>簡易水道事業特別会計</t>
    <phoneticPr fontId="5"/>
  </si>
  <si>
    <t>法非適用企業</t>
    <phoneticPr fontId="5"/>
  </si>
  <si>
    <t>公共下水道事業特別会計</t>
    <phoneticPr fontId="5"/>
  </si>
  <si>
    <t>法非適用企業</t>
    <phoneticPr fontId="5"/>
  </si>
  <si>
    <t>漁業集落排水事業特別会計</t>
    <phoneticPr fontId="5"/>
  </si>
  <si>
    <t>風力発電事業特別会計</t>
    <phoneticPr fontId="5"/>
  </si>
  <si>
    <t>法非適用企業</t>
    <phoneticPr fontId="5"/>
  </si>
  <si>
    <t>瀬棚港旅客施設事業特別会計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</si>
  <si>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</si>
  <si>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</si>
  <si>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</si>
  <si>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</si>
  <si>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</si>
  <si>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</si>
  <si>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</si>
  <si>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</si>
  <si>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</si>
  <si>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</si>
  <si>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</si>
  <si>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</si>
  <si>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</si>
  <si>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</si>
  <si>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</si>
  <si>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</si>
  <si>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</si>
  <si>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</si>
  <si>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</si>
  <si>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</si>
  <si>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</si>
  <si>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</si>
  <si>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</si>
  <si>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</si>
  <si>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</si>
  <si>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</si>
  <si>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</si>
  <si>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</si>
  <si>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</si>
  <si>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</si>
  <si>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</si>
  <si>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</si>
  <si>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</si>
  <si>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</si>
  <si>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</si>
  <si>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</si>
  <si>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</si>
  <si>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</si>
  <si>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</si>
  <si>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</si>
  <si>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</si>
  <si>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</si>
  <si>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</si>
  <si>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</si>
  <si>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</si>
  <si>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</si>
  <si>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</si>
  <si>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</si>
  <si>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</si>
  <si>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</si>
  <si>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</si>
  <si>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</si>
  <si>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</si>
  <si>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</si>
  <si>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</si>
  <si>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</si>
  <si>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</si>
  <si>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</si>
  <si>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</si>
  <si>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</si>
  <si>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</si>
  <si>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</si>
  <si>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</si>
  <si>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</si>
  <si>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</si>
  <si>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</si>
  <si>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t>
    <phoneticPr fontId="5"/>
  </si>
  <si>
    <t>(Ｆ)</t>
    <phoneticPr fontId="5"/>
  </si>
  <si>
    <t>漁業集落排水事業特別会計</t>
    <phoneticPr fontId="5"/>
  </si>
  <si>
    <t>将来負担比率（(Ｅ)－(Ｆ)）／（(Ｃ)－(Ｄ)）×１００</t>
    <rPh sb="0" eb="2">
      <t>ショウライ</t>
    </rPh>
    <rPh sb="2" eb="4">
      <t>フタン</t>
    </rPh>
    <rPh sb="4" eb="6">
      <t>ヒリツ</t>
    </rPh>
    <phoneticPr fontId="5"/>
  </si>
  <si>
    <t>-</t>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</si>
  <si>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</si>
  <si>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</si>
  <si>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</si>
  <si>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</si>
  <si>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</si>
  <si>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</si>
  <si>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</si>
  <si>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</si>
  <si>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</si>
  <si>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</si>
  <si>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</si>
  <si>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</si>
  <si>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</si>
  <si>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</si>
  <si>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</si>
  <si>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</si>
  <si>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</si>
  <si>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</si>
  <si>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</si>
  <si>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</si>
  <si>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</si>
  <si>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</si>
  <si>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</si>
  <si>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</si>
  <si>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</si>
  <si>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</si>
  <si>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</si>
  <si>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</si>
  <si>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</si>
  <si>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</si>
  <si>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</si>
  <si>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</si>
  <si>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</si>
  <si>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</si>
  <si>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</si>
  <si>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</si>
  <si>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</si>
  <si>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</si>
  <si>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</si>
  <si>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</si>
  <si>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</si>
  <si>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</si>
  <si>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</si>
  <si>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</si>
  <si>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</si>
  <si>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</si>
  <si>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</si>
  <si>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</si>
  <si>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</si>
  <si>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</si>
  <si>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</si>
  <si>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</si>
  <si>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</si>
  <si>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</si>
  <si>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</si>
  <si>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</si>
  <si>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</si>
  <si>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</si>
  <si>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</si>
  <si>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</si>
  <si>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</si>
  <si>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</si>
  <si>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</si>
  <si>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</si>
  <si>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</si>
  <si>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</si>
  <si>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</si>
  <si>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</si>
  <si>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</si>
  <si>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</si>
  <si>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</si>
  <si>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</si>
  <si>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</si>
  <si>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</si>
  <si>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</si>
  <si>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</si>
  <si>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</si>
  <si>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</si>
  <si>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</si>
  <si>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</si>
  <si>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</si>
  <si>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</si>
  <si>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</si>
  <si>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</si>
  <si>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</si>
  <si>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2.29</t>
  </si>
  <si>
    <t>▲ 0.98</t>
  </si>
  <si>
    <t>▲ 11.26</t>
  </si>
  <si>
    <t>病院事業会計</t>
  </si>
  <si>
    <t>一般会計</t>
  </si>
  <si>
    <t>簡易水道事業特別会計</t>
  </si>
  <si>
    <t>介護保険事業特別会計</t>
  </si>
  <si>
    <t>国民健康保険事業特別会計</t>
  </si>
  <si>
    <t>風力発電事業特別会計</t>
  </si>
  <si>
    <t>公共下水道事業特別会計</t>
  </si>
  <si>
    <t>営農用水道等事業特別会計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</si>
  <si>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</si>
  <si>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</si>
  <si>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</si>
  <si>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</si>
  <si>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</si>
  <si>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</si>
  <si>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</si>
  <si>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</si>
  <si>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北檜山観光振興公社</t>
    <rPh sb="0" eb="3">
      <t>キタヒヤマ</t>
    </rPh>
    <rPh sb="3" eb="5">
      <t>カンコウ</t>
    </rPh>
    <rPh sb="5" eb="7">
      <t>シンコウ</t>
    </rPh>
    <rPh sb="7" eb="9">
      <t>コウシャ</t>
    </rPh>
    <phoneticPr fontId="2"/>
  </si>
  <si>
    <t>-</t>
    <phoneticPr fontId="2"/>
  </si>
  <si>
    <t>-</t>
    <phoneticPr fontId="2"/>
  </si>
  <si>
    <t>北部桧山衛生センター組合</t>
    <rPh sb="0" eb="2">
      <t>ホクブ</t>
    </rPh>
    <rPh sb="2" eb="4">
      <t>ヒヤマ</t>
    </rPh>
    <rPh sb="4" eb="6">
      <t>エイセイ</t>
    </rPh>
    <rPh sb="10" eb="12">
      <t>クミアイ</t>
    </rPh>
    <phoneticPr fontId="2"/>
  </si>
  <si>
    <t>檜山広域行政組合</t>
    <rPh sb="0" eb="2">
      <t>ヒヤマ</t>
    </rPh>
    <rPh sb="2" eb="4">
      <t>コウイキ</t>
    </rPh>
    <rPh sb="4" eb="6">
      <t>ギョウセイ</t>
    </rPh>
    <rPh sb="6" eb="8">
      <t>クミアイ</t>
    </rPh>
    <phoneticPr fontId="2"/>
  </si>
  <si>
    <t>渡島・檜山地方税滞納整理機構</t>
    <rPh sb="0" eb="2">
      <t>オシマ</t>
    </rPh>
    <rPh sb="3" eb="5">
      <t>ヒヤマ</t>
    </rPh>
    <rPh sb="5" eb="8">
      <t>チホウゼイ</t>
    </rPh>
    <rPh sb="8" eb="14">
      <t>タイノウセイリキコウ</t>
    </rPh>
    <phoneticPr fontId="2"/>
  </si>
  <si>
    <t>地域振興基金</t>
    <rPh sb="0" eb="2">
      <t>チイキ</t>
    </rPh>
    <rPh sb="2" eb="4">
      <t>シンコウ</t>
    </rPh>
    <rPh sb="4" eb="6">
      <t>キキン</t>
    </rPh>
    <phoneticPr fontId="5"/>
  </si>
  <si>
    <t>公共施設整備基金</t>
    <rPh sb="0" eb="2">
      <t>コウキョウ</t>
    </rPh>
    <rPh sb="2" eb="4">
      <t>シセツ</t>
    </rPh>
    <rPh sb="4" eb="6">
      <t>セイビ</t>
    </rPh>
    <rPh sb="6" eb="8">
      <t>キキン</t>
    </rPh>
    <phoneticPr fontId="5"/>
  </si>
  <si>
    <t>社会福祉基金</t>
    <rPh sb="0" eb="2">
      <t>シャカイ</t>
    </rPh>
    <rPh sb="2" eb="4">
      <t>フクシ</t>
    </rPh>
    <rPh sb="4" eb="6">
      <t>キキン</t>
    </rPh>
    <phoneticPr fontId="5"/>
  </si>
  <si>
    <t>生活交通確保対策基金</t>
    <rPh sb="0" eb="2">
      <t>セイカツ</t>
    </rPh>
    <rPh sb="2" eb="4">
      <t>コウツウ</t>
    </rPh>
    <rPh sb="4" eb="6">
      <t>カクホ</t>
    </rPh>
    <rPh sb="6" eb="8">
      <t>タイサク</t>
    </rPh>
    <rPh sb="8" eb="10">
      <t>キキン</t>
    </rPh>
    <phoneticPr fontId="5"/>
  </si>
  <si>
    <t>産業振興基金</t>
    <rPh sb="0" eb="2">
      <t>サンギョウ</t>
    </rPh>
    <rPh sb="2" eb="4">
      <t>シンコウ</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</si>
  <si>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</si>
  <si>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</si>
  <si>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</si>
  <si>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公営企業債の元利償還が進み、公営企業債等繰入見込み額が減少傾向であり、将来負担比率がH28年度以降、比率なしとなっている。　　　　　　　　　　　　　　　　　　　　　　　　　　　　　　　　　　　　　　　　　　　　　　　　　　　　　　　　　　　　　　また、有形固定資産減価償却率は類似団体と比べて若干高い水準にあり、主な要因としては40～50年代に整備された橋りょうに係る減価償却率が高いことなどが要因である。今後は、適正な資産管理を行う上で、長寿命化を図りながら、老朽化対策や施設の統廃合を進めていく必要がある。</t>
    <rPh sb="1" eb="3">
      <t>コウエイ</t>
    </rPh>
    <rPh sb="3" eb="5">
      <t>キギョウ</t>
    </rPh>
    <rPh sb="5" eb="6">
      <t>サイ</t>
    </rPh>
    <rPh sb="7" eb="9">
      <t>ガンリ</t>
    </rPh>
    <rPh sb="9" eb="11">
      <t>ショウカン</t>
    </rPh>
    <rPh sb="12" eb="13">
      <t>スス</t>
    </rPh>
    <rPh sb="15" eb="17">
      <t>コウエイ</t>
    </rPh>
    <rPh sb="17" eb="19">
      <t>キギョウ</t>
    </rPh>
    <rPh sb="19" eb="20">
      <t>サイ</t>
    </rPh>
    <rPh sb="20" eb="21">
      <t>トウ</t>
    </rPh>
    <rPh sb="21" eb="23">
      <t>クリイレ</t>
    </rPh>
    <rPh sb="23" eb="25">
      <t>ミコ</t>
    </rPh>
    <rPh sb="26" eb="27">
      <t>ガク</t>
    </rPh>
    <rPh sb="28" eb="30">
      <t>ゲンショウ</t>
    </rPh>
    <rPh sb="30" eb="32">
      <t>ケイコウ</t>
    </rPh>
    <rPh sb="36" eb="38">
      <t>ショウライ</t>
    </rPh>
    <rPh sb="38" eb="40">
      <t>フタン</t>
    </rPh>
    <rPh sb="40" eb="42">
      <t>ヒリツ</t>
    </rPh>
    <rPh sb="46" eb="48">
      <t>ネンド</t>
    </rPh>
    <rPh sb="48" eb="50">
      <t>イコウ</t>
    </rPh>
    <rPh sb="51" eb="53">
      <t>ヒリツ</t>
    </rPh>
    <rPh sb="127" eb="129">
      <t>ユウケイ</t>
    </rPh>
    <rPh sb="129" eb="131">
      <t>コテイ</t>
    </rPh>
    <rPh sb="131" eb="133">
      <t>シサン</t>
    </rPh>
    <rPh sb="133" eb="135">
      <t>ゲンカ</t>
    </rPh>
    <rPh sb="135" eb="137">
      <t>ショウキャク</t>
    </rPh>
    <rPh sb="137" eb="138">
      <t>リツ</t>
    </rPh>
    <rPh sb="139" eb="141">
      <t>ルイジ</t>
    </rPh>
    <rPh sb="141" eb="143">
      <t>ダンタイ</t>
    </rPh>
    <rPh sb="144" eb="145">
      <t>クラ</t>
    </rPh>
    <rPh sb="147" eb="149">
      <t>ジャッカン</t>
    </rPh>
    <rPh sb="149" eb="150">
      <t>タカ</t>
    </rPh>
    <rPh sb="151" eb="153">
      <t>スイジュン</t>
    </rPh>
    <rPh sb="157" eb="158">
      <t>シュ</t>
    </rPh>
    <rPh sb="159" eb="161">
      <t>ヨウイン</t>
    </rPh>
    <rPh sb="170" eb="172">
      <t>ネンダイ</t>
    </rPh>
    <rPh sb="173" eb="175">
      <t>セイビ</t>
    </rPh>
    <rPh sb="183" eb="184">
      <t>カカ</t>
    </rPh>
    <rPh sb="185" eb="187">
      <t>ゲンカ</t>
    </rPh>
    <rPh sb="187" eb="189">
      <t>ショウキャク</t>
    </rPh>
    <rPh sb="189" eb="190">
      <t>リツ</t>
    </rPh>
    <rPh sb="191" eb="192">
      <t>タカ</t>
    </rPh>
    <rPh sb="198" eb="200">
      <t>ヨウイン</t>
    </rPh>
    <rPh sb="208" eb="210">
      <t>テキセイ</t>
    </rPh>
    <rPh sb="211" eb="213">
      <t>シサン</t>
    </rPh>
    <rPh sb="213" eb="215">
      <t>カンリ</t>
    </rPh>
    <rPh sb="216" eb="217">
      <t>オコナ</t>
    </rPh>
    <rPh sb="218" eb="219">
      <t>ウエ</t>
    </rPh>
    <rPh sb="232" eb="235">
      <t>ロウキュウカ</t>
    </rPh>
    <rPh sb="235" eb="237">
      <t>タイサク</t>
    </rPh>
    <rPh sb="250" eb="252">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</si>
  <si>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</si>
  <si>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</si>
  <si>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</si>
  <si>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</si>
  <si>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</si>
  <si>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</si>
  <si>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地方債元利償還金は着実に減少しているが、算入公債費も同じく減少傾向であり、合併算定替の縮減率による普通交付税の減少も加わり実質公債費比率は微増に推移している。また、将来負担比率に関してはH27の8.3以降、比率なしの状態で推移している要因については、交付税算入率の高い地方債を選択していることと、将来負担の控除財源となる基金残高を維持していることにより比率は発生していないが年々微増傾向に推移している。
　このことから、今後の基金の活用の仕方によっては将来負担比率が発生することも考えられるため、計画的な地方債の発行及び基金の活用により比率の悪化を抑えるよう努める。</t>
    <rPh sb="1" eb="4">
      <t>チホウサイ</t>
    </rPh>
    <rPh sb="4" eb="6">
      <t>ガンリ</t>
    </rPh>
    <rPh sb="6" eb="9">
      <t>ショウカンキン</t>
    </rPh>
    <rPh sb="10" eb="12">
      <t>チャクジツ</t>
    </rPh>
    <rPh sb="13" eb="15">
      <t>ゲンショウ</t>
    </rPh>
    <rPh sb="21" eb="23">
      <t>サンニュウ</t>
    </rPh>
    <rPh sb="23" eb="26">
      <t>コウサイヒ</t>
    </rPh>
    <rPh sb="27" eb="28">
      <t>オナ</t>
    </rPh>
    <rPh sb="30" eb="32">
      <t>ゲンショウ</t>
    </rPh>
    <rPh sb="32" eb="34">
      <t>ケイコウ</t>
    </rPh>
    <rPh sb="38" eb="40">
      <t>ガッペイ</t>
    </rPh>
    <rPh sb="40" eb="42">
      <t>サンテイ</t>
    </rPh>
    <rPh sb="42" eb="43">
      <t>ガ</t>
    </rPh>
    <rPh sb="44" eb="46">
      <t>シュクゲン</t>
    </rPh>
    <rPh sb="46" eb="47">
      <t>リツ</t>
    </rPh>
    <rPh sb="50" eb="52">
      <t>フツウ</t>
    </rPh>
    <rPh sb="52" eb="55">
      <t>コウフゼイ</t>
    </rPh>
    <rPh sb="56" eb="58">
      <t>ゲンショウ</t>
    </rPh>
    <rPh sb="59" eb="60">
      <t>クワ</t>
    </rPh>
    <rPh sb="62" eb="64">
      <t>ジッシツ</t>
    </rPh>
    <rPh sb="64" eb="67">
      <t>コウサイヒ</t>
    </rPh>
    <rPh sb="67" eb="69">
      <t>ヒリツ</t>
    </rPh>
    <rPh sb="70" eb="72">
      <t>ビゾウ</t>
    </rPh>
    <rPh sb="73" eb="75">
      <t>スイイ</t>
    </rPh>
    <rPh sb="83" eb="85">
      <t>ショウライ</t>
    </rPh>
    <rPh sb="85" eb="87">
      <t>フタン</t>
    </rPh>
    <rPh sb="87" eb="89">
      <t>ヒリツ</t>
    </rPh>
    <rPh sb="90" eb="91">
      <t>カン</t>
    </rPh>
    <rPh sb="101" eb="103">
      <t>イコウ</t>
    </rPh>
    <rPh sb="104" eb="106">
      <t>ヒリツ</t>
    </rPh>
    <rPh sb="109" eb="111">
      <t>ジョウタイ</t>
    </rPh>
    <rPh sb="112" eb="114">
      <t>スイイ</t>
    </rPh>
    <rPh sb="118" eb="120">
      <t>ヨウイン</t>
    </rPh>
    <rPh sb="126" eb="129">
      <t>コウフゼイ</t>
    </rPh>
    <rPh sb="129" eb="131">
      <t>サンニュウ</t>
    </rPh>
    <rPh sb="131" eb="132">
      <t>リツ</t>
    </rPh>
    <rPh sb="133" eb="134">
      <t>タカ</t>
    </rPh>
    <rPh sb="135" eb="138">
      <t>チホウサイ</t>
    </rPh>
    <rPh sb="139" eb="141">
      <t>センタク</t>
    </rPh>
    <rPh sb="149" eb="151">
      <t>ショウライ</t>
    </rPh>
    <rPh sb="151" eb="153">
      <t>フタン</t>
    </rPh>
    <rPh sb="154" eb="156">
      <t>コウジョ</t>
    </rPh>
    <rPh sb="156" eb="158">
      <t>ザイゲン</t>
    </rPh>
    <rPh sb="161" eb="163">
      <t>キキン</t>
    </rPh>
    <rPh sb="163" eb="165">
      <t>ザンダカ</t>
    </rPh>
    <rPh sb="166" eb="168">
      <t>イジ</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</si>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</sst>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168868</c:v>
                </c:pt>
                <c:pt idx="2">
                  <c:v>202870</c:v>
                </c:pt>
                <c:pt idx="3">
                  <c:v>167497</c:v>
                </c:pt>
                <c:pt idx="4">
                  <c:v>190274</c:v>
                </c:pt>
              </c:numCache>
            </c:numRef>
          </c:val>
          <c:smooth val="0"/>
          <c:extLst>
            <c:ext xmlns:c16="http://schemas.microsoft.com/office/drawing/2014/chart" uri="{C3380CC4-5D6E-409C-BE32-E72D297353CC}">
              <c16:uniqueId val="{00000000-F667-4508-97D7-D16F14F20B7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156786</c:v>
                </c:pt>
                <c:pt idx="1">
                  <c:v>148733</c:v>
                </c:pt>
                <c:pt idx="2">
                  <c:v>327266</c:v>
                </c:pt>
                <c:pt idx="3">
                  <c:v>261424</c:v>
                </c:pt>
                <c:pt idx="4">
                  <c:v>175941</c:v>
                </c:pt>
              </c:numCache>
            </c:numRef>
          </c:val>
          <c:smooth val="0"/>
          <c:extLst>
            <c:ext xmlns:c16="http://schemas.microsoft.com/office/drawing/2014/chart" uri="{C3380CC4-5D6E-409C-BE32-E72D297353CC}">
              <c16:uniqueId val="{00000001-F667-4508-97D7-D16F14F20B7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4.8</c:v>
                </c:pt>
                <c:pt idx="1">
                  <c:v>6.41</c:v>
                </c:pt>
                <c:pt idx="2">
                  <c:v>4.3899999999999997</c:v>
                </c:pt>
                <c:pt idx="3">
                  <c:v>3.53</c:v>
                </c:pt>
                <c:pt idx="4">
                  <c:v>4.08</c:v>
                </c:pt>
              </c:numCache>
            </c:numRef>
          </c:val>
          <c:extLst>
            <c:ext xmlns:c16="http://schemas.microsoft.com/office/drawing/2014/chart" uri="{C3380CC4-5D6E-409C-BE32-E72D297353CC}">
              <c16:uniqueId val="{00000000-7221-4D4C-93D7-1B799B53EA2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22.53</c:v>
                </c:pt>
                <c:pt idx="1">
                  <c:v>27.22</c:v>
                </c:pt>
                <c:pt idx="2">
                  <c:v>32.75</c:v>
                </c:pt>
                <c:pt idx="3">
                  <c:v>36.380000000000003</c:v>
                </c:pt>
                <c:pt idx="4">
                  <c:v>27.62</c:v>
                </c:pt>
              </c:numCache>
            </c:numRef>
          </c:val>
          <c:extLst>
            <c:ext xmlns:c16="http://schemas.microsoft.com/office/drawing/2014/chart" uri="{C3380CC4-5D6E-409C-BE32-E72D297353CC}">
              <c16:uniqueId val="{00000001-7221-4D4C-93D7-1B799B53EA2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4.47</c:v>
                </c:pt>
                <c:pt idx="1">
                  <c:v>1.38</c:v>
                </c:pt>
                <c:pt idx="2">
                  <c:v>-2.29</c:v>
                </c:pt>
                <c:pt idx="3">
                  <c:v>-0.98</c:v>
                </c:pt>
                <c:pt idx="4">
                  <c:v>-11.26</c:v>
                </c:pt>
              </c:numCache>
            </c:numRef>
          </c:val>
          <c:smooth val="0"/>
          <c:extLst>
            <c:ext xmlns:c16="http://schemas.microsoft.com/office/drawing/2014/chart" uri="{C3380CC4-5D6E-409C-BE32-E72D297353CC}">
              <c16:uniqueId val="{00000002-7221-4D4C-93D7-1B799B53EA2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0.02</c:v>
                </c:pt>
                <c:pt idx="8">
                  <c:v>#N/A</c:v>
                </c:pt>
                <c:pt idx="9">
                  <c:v>0.01</c:v>
                </c:pt>
              </c:numCache>
            </c:numRef>
          </c:val>
          <c:extLst>
            <c:ext xmlns:c16="http://schemas.microsoft.com/office/drawing/2014/chart" uri="{C3380CC4-5D6E-409C-BE32-E72D297353CC}">
              <c16:uniqueId val="{00000000-A4F2-43ED-8DC5-A8976BF0A30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4F2-43ED-8DC5-A8976BF0A301}"/>
            </c:ext>
          </c:extLst>
        </c:ser>
        <c:ser>
          <c:idx val="2"/>
          <c:order val="2"/>
          <c:tx>
            <c:strRef>
              <c:f>データシート!$A$29</c:f>
              <c:strCache>
                <c:ptCount val="1"/>
                <c:pt idx="0">
                  <c:v>営農用水道等事業特別会計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0.02</c:v>
                </c:pt>
                <c:pt idx="2">
                  <c:v>#N/A</c:v>
                </c:pt>
                <c:pt idx="3">
                  <c:v>0.02</c:v>
                </c:pt>
                <c:pt idx="4">
                  <c:v>#N/A</c:v>
                </c:pt>
                <c:pt idx="5">
                  <c:v>0.01</c:v>
                </c:pt>
                <c:pt idx="6">
                  <c:v>#N/A</c:v>
                </c:pt>
                <c:pt idx="7">
                  <c:v>0</c:v>
                </c:pt>
                <c:pt idx="8">
                  <c:v>#N/A</c:v>
                </c:pt>
                <c:pt idx="9">
                  <c:v>0.01</c:v>
                </c:pt>
              </c:numCache>
            </c:numRef>
          </c:val>
          <c:extLst>
            <c:ext xmlns:c16="http://schemas.microsoft.com/office/drawing/2014/chart" uri="{C3380CC4-5D6E-409C-BE32-E72D297353CC}">
              <c16:uniqueId val="{00000002-A4F2-43ED-8DC5-A8976BF0A301}"/>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0.09</c:v>
                </c:pt>
                <c:pt idx="2">
                  <c:v>#N/A</c:v>
                </c:pt>
                <c:pt idx="3">
                  <c:v>0.03</c:v>
                </c:pt>
                <c:pt idx="4">
                  <c:v>#N/A</c:v>
                </c:pt>
                <c:pt idx="5">
                  <c:v>0.04</c:v>
                </c:pt>
                <c:pt idx="6">
                  <c:v>#N/A</c:v>
                </c:pt>
                <c:pt idx="7">
                  <c:v>0.08</c:v>
                </c:pt>
                <c:pt idx="8">
                  <c:v>#N/A</c:v>
                </c:pt>
                <c:pt idx="9">
                  <c:v>0.02</c:v>
                </c:pt>
              </c:numCache>
            </c:numRef>
          </c:val>
          <c:extLst>
            <c:ext xmlns:c16="http://schemas.microsoft.com/office/drawing/2014/chart" uri="{C3380CC4-5D6E-409C-BE32-E72D297353CC}">
              <c16:uniqueId val="{00000003-A4F2-43ED-8DC5-A8976BF0A301}"/>
            </c:ext>
          </c:extLst>
        </c:ser>
        <c:ser>
          <c:idx val="4"/>
          <c:order val="4"/>
          <c:tx>
            <c:strRef>
              <c:f>データシート!$A$31</c:f>
              <c:strCache>
                <c:ptCount val="1"/>
                <c:pt idx="0">
                  <c:v>風力発電事業特別会計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0.17</c:v>
                </c:pt>
                <c:pt idx="4">
                  <c:v>#N/A</c:v>
                </c:pt>
                <c:pt idx="5">
                  <c:v>0.04</c:v>
                </c:pt>
                <c:pt idx="6">
                  <c:v>#N/A</c:v>
                </c:pt>
                <c:pt idx="7">
                  <c:v>0.04</c:v>
                </c:pt>
                <c:pt idx="8">
                  <c:v>#N/A</c:v>
                </c:pt>
                <c:pt idx="9">
                  <c:v>0.03</c:v>
                </c:pt>
              </c:numCache>
            </c:numRef>
          </c:val>
          <c:extLst>
            <c:ext xmlns:c16="http://schemas.microsoft.com/office/drawing/2014/chart" uri="{C3380CC4-5D6E-409C-BE32-E72D297353CC}">
              <c16:uniqueId val="{00000004-A4F2-43ED-8DC5-A8976BF0A301}"/>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0.67</c:v>
                </c:pt>
                <c:pt idx="2">
                  <c:v>#N/A</c:v>
                </c:pt>
                <c:pt idx="3">
                  <c:v>0.43</c:v>
                </c:pt>
                <c:pt idx="4">
                  <c:v>#N/A</c:v>
                </c:pt>
                <c:pt idx="5">
                  <c:v>0.83</c:v>
                </c:pt>
                <c:pt idx="6">
                  <c:v>#N/A</c:v>
                </c:pt>
                <c:pt idx="7">
                  <c:v>0.14000000000000001</c:v>
                </c:pt>
                <c:pt idx="8">
                  <c:v>#N/A</c:v>
                </c:pt>
                <c:pt idx="9">
                  <c:v>0.03</c:v>
                </c:pt>
              </c:numCache>
            </c:numRef>
          </c:val>
          <c:extLst>
            <c:ext xmlns:c16="http://schemas.microsoft.com/office/drawing/2014/chart" uri="{C3380CC4-5D6E-409C-BE32-E72D297353CC}">
              <c16:uniqueId val="{00000005-A4F2-43ED-8DC5-A8976BF0A301}"/>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0.36</c:v>
                </c:pt>
                <c:pt idx="2">
                  <c:v>#N/A</c:v>
                </c:pt>
                <c:pt idx="3">
                  <c:v>0.22</c:v>
                </c:pt>
                <c:pt idx="4">
                  <c:v>#N/A</c:v>
                </c:pt>
                <c:pt idx="5">
                  <c:v>0.71</c:v>
                </c:pt>
                <c:pt idx="6">
                  <c:v>#N/A</c:v>
                </c:pt>
                <c:pt idx="7">
                  <c:v>0.6</c:v>
                </c:pt>
                <c:pt idx="8">
                  <c:v>#N/A</c:v>
                </c:pt>
                <c:pt idx="9">
                  <c:v>0.05</c:v>
                </c:pt>
              </c:numCache>
            </c:numRef>
          </c:val>
          <c:extLst>
            <c:ext xmlns:c16="http://schemas.microsoft.com/office/drawing/2014/chart" uri="{C3380CC4-5D6E-409C-BE32-E72D297353CC}">
              <c16:uniqueId val="{00000006-A4F2-43ED-8DC5-A8976BF0A301}"/>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0.12</c:v>
                </c:pt>
                <c:pt idx="2">
                  <c:v>#N/A</c:v>
                </c:pt>
                <c:pt idx="3">
                  <c:v>0.16</c:v>
                </c:pt>
                <c:pt idx="4">
                  <c:v>#N/A</c:v>
                </c:pt>
                <c:pt idx="5">
                  <c:v>0.23</c:v>
                </c:pt>
                <c:pt idx="6">
                  <c:v>#N/A</c:v>
                </c:pt>
                <c:pt idx="7">
                  <c:v>7.0000000000000007E-2</c:v>
                </c:pt>
                <c:pt idx="8">
                  <c:v>#N/A</c:v>
                </c:pt>
                <c:pt idx="9">
                  <c:v>7.0000000000000007E-2</c:v>
                </c:pt>
              </c:numCache>
            </c:numRef>
          </c:val>
          <c:extLst>
            <c:ext xmlns:c16="http://schemas.microsoft.com/office/drawing/2014/chart" uri="{C3380CC4-5D6E-409C-BE32-E72D297353CC}">
              <c16:uniqueId val="{00000007-A4F2-43ED-8DC5-A8976BF0A30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4.7699999999999996</c:v>
                </c:pt>
                <c:pt idx="2">
                  <c:v>#N/A</c:v>
                </c:pt>
                <c:pt idx="3">
                  <c:v>6.38</c:v>
                </c:pt>
                <c:pt idx="4">
                  <c:v>#N/A</c:v>
                </c:pt>
                <c:pt idx="5">
                  <c:v>4.37</c:v>
                </c:pt>
                <c:pt idx="6">
                  <c:v>#N/A</c:v>
                </c:pt>
                <c:pt idx="7">
                  <c:v>3.52</c:v>
                </c:pt>
                <c:pt idx="8">
                  <c:v>#N/A</c:v>
                </c:pt>
                <c:pt idx="9">
                  <c:v>4.07</c:v>
                </c:pt>
              </c:numCache>
            </c:numRef>
          </c:val>
          <c:extLst>
            <c:ext xmlns:c16="http://schemas.microsoft.com/office/drawing/2014/chart" uri="{C3380CC4-5D6E-409C-BE32-E72D297353CC}">
              <c16:uniqueId val="{00000008-A4F2-43ED-8DC5-A8976BF0A301}"/>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8.7799999999999994</c:v>
                </c:pt>
                <c:pt idx="2">
                  <c:v>#N/A</c:v>
                </c:pt>
                <c:pt idx="3">
                  <c:v>10.62</c:v>
                </c:pt>
                <c:pt idx="4">
                  <c:v>#N/A</c:v>
                </c:pt>
                <c:pt idx="5">
                  <c:v>12.02</c:v>
                </c:pt>
                <c:pt idx="6">
                  <c:v>#N/A</c:v>
                </c:pt>
                <c:pt idx="7">
                  <c:v>13.74</c:v>
                </c:pt>
                <c:pt idx="8">
                  <c:v>#N/A</c:v>
                </c:pt>
                <c:pt idx="9">
                  <c:v>15.46</c:v>
                </c:pt>
              </c:numCache>
            </c:numRef>
          </c:val>
          <c:extLst>
            <c:ext xmlns:c16="http://schemas.microsoft.com/office/drawing/2014/chart" uri="{C3380CC4-5D6E-409C-BE32-E72D297353CC}">
              <c16:uniqueId val="{00000009-A4F2-43ED-8DC5-A8976BF0A30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1362</c:v>
                </c:pt>
                <c:pt idx="5">
                  <c:v>1286</c:v>
                </c:pt>
                <c:pt idx="8">
                  <c:v>1257</c:v>
                </c:pt>
                <c:pt idx="11">
                  <c:v>1176</c:v>
                </c:pt>
                <c:pt idx="14">
                  <c:v>1093</c:v>
                </c:pt>
              </c:numCache>
            </c:numRef>
          </c:val>
          <c:extLst>
            <c:ext xmlns:c16="http://schemas.microsoft.com/office/drawing/2014/chart" uri="{C3380CC4-5D6E-409C-BE32-E72D297353CC}">
              <c16:uniqueId val="{00000000-F924-481A-8B5F-A5946FF4E8F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924-481A-8B5F-A5946FF4E8F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16</c:v>
                </c:pt>
                <c:pt idx="3">
                  <c:v>13</c:v>
                </c:pt>
                <c:pt idx="6">
                  <c:v>9</c:v>
                </c:pt>
                <c:pt idx="9">
                  <c:v>9</c:v>
                </c:pt>
                <c:pt idx="12">
                  <c:v>3</c:v>
                </c:pt>
              </c:numCache>
            </c:numRef>
          </c:val>
          <c:extLst>
            <c:ext xmlns:c16="http://schemas.microsoft.com/office/drawing/2014/chart" uri="{C3380CC4-5D6E-409C-BE32-E72D297353CC}">
              <c16:uniqueId val="{00000002-F924-481A-8B5F-A5946FF4E8F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24</c:v>
                </c:pt>
                <c:pt idx="3">
                  <c:v>24</c:v>
                </c:pt>
                <c:pt idx="6">
                  <c:v>21</c:v>
                </c:pt>
                <c:pt idx="9">
                  <c:v>11</c:v>
                </c:pt>
                <c:pt idx="12">
                  <c:v>2</c:v>
                </c:pt>
              </c:numCache>
            </c:numRef>
          </c:val>
          <c:extLst>
            <c:ext xmlns:c16="http://schemas.microsoft.com/office/drawing/2014/chart" uri="{C3380CC4-5D6E-409C-BE32-E72D297353CC}">
              <c16:uniqueId val="{00000003-F924-481A-8B5F-A5946FF4E8F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264</c:v>
                </c:pt>
                <c:pt idx="3">
                  <c:v>255</c:v>
                </c:pt>
                <c:pt idx="6">
                  <c:v>281</c:v>
                </c:pt>
                <c:pt idx="9">
                  <c:v>273</c:v>
                </c:pt>
                <c:pt idx="12">
                  <c:v>276</c:v>
                </c:pt>
              </c:numCache>
            </c:numRef>
          </c:val>
          <c:extLst>
            <c:ext xmlns:c16="http://schemas.microsoft.com/office/drawing/2014/chart" uri="{C3380CC4-5D6E-409C-BE32-E72D297353CC}">
              <c16:uniqueId val="{00000004-F924-481A-8B5F-A5946FF4E8F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924-481A-8B5F-A5946FF4E8F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924-481A-8B5F-A5946FF4E8F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1481</c:v>
                </c:pt>
                <c:pt idx="3">
                  <c:v>1369</c:v>
                </c:pt>
                <c:pt idx="6">
                  <c:v>1335</c:v>
                </c:pt>
                <c:pt idx="9">
                  <c:v>1308</c:v>
                </c:pt>
                <c:pt idx="12">
                  <c:v>1238</c:v>
                </c:pt>
              </c:numCache>
            </c:numRef>
          </c:val>
          <c:extLst>
            <c:ext xmlns:c16="http://schemas.microsoft.com/office/drawing/2014/chart" uri="{C3380CC4-5D6E-409C-BE32-E72D297353CC}">
              <c16:uniqueId val="{00000007-F924-481A-8B5F-A5946FF4E8F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423</c:v>
                </c:pt>
                <c:pt idx="2">
                  <c:v>#N/A</c:v>
                </c:pt>
                <c:pt idx="3">
                  <c:v>#N/A</c:v>
                </c:pt>
                <c:pt idx="4">
                  <c:v>375</c:v>
                </c:pt>
                <c:pt idx="5">
                  <c:v>#N/A</c:v>
                </c:pt>
                <c:pt idx="6">
                  <c:v>#N/A</c:v>
                </c:pt>
                <c:pt idx="7">
                  <c:v>389</c:v>
                </c:pt>
                <c:pt idx="8">
                  <c:v>#N/A</c:v>
                </c:pt>
                <c:pt idx="9">
                  <c:v>#N/A</c:v>
                </c:pt>
                <c:pt idx="10">
                  <c:v>425</c:v>
                </c:pt>
                <c:pt idx="11">
                  <c:v>#N/A</c:v>
                </c:pt>
                <c:pt idx="12">
                  <c:v>#N/A</c:v>
                </c:pt>
                <c:pt idx="13">
                  <c:v>426</c:v>
                </c:pt>
                <c:pt idx="14">
                  <c:v>#N/A</c:v>
                </c:pt>
              </c:numCache>
            </c:numRef>
          </c:val>
          <c:smooth val="0"/>
          <c:extLst>
            <c:ext xmlns:c16="http://schemas.microsoft.com/office/drawing/2014/chart" uri="{C3380CC4-5D6E-409C-BE32-E72D297353CC}">
              <c16:uniqueId val="{00000008-F924-481A-8B5F-A5946FF4E8F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9734</c:v>
                </c:pt>
                <c:pt idx="5">
                  <c:v>9296</c:v>
                </c:pt>
                <c:pt idx="8">
                  <c:v>9507</c:v>
                </c:pt>
                <c:pt idx="11">
                  <c:v>9548</c:v>
                </c:pt>
                <c:pt idx="14">
                  <c:v>9253</c:v>
                </c:pt>
              </c:numCache>
            </c:numRef>
          </c:val>
          <c:extLst>
            <c:ext xmlns:c16="http://schemas.microsoft.com/office/drawing/2014/chart" uri="{C3380CC4-5D6E-409C-BE32-E72D297353CC}">
              <c16:uniqueId val="{00000000-E8ED-4F02-B04E-1D2C841DF9C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840</c:v>
                </c:pt>
                <c:pt idx="5">
                  <c:v>717</c:v>
                </c:pt>
                <c:pt idx="8">
                  <c:v>622</c:v>
                </c:pt>
                <c:pt idx="11">
                  <c:v>532</c:v>
                </c:pt>
                <c:pt idx="14">
                  <c:v>442</c:v>
                </c:pt>
              </c:numCache>
            </c:numRef>
          </c:val>
          <c:extLst>
            <c:ext xmlns:c16="http://schemas.microsoft.com/office/drawing/2014/chart" uri="{C3380CC4-5D6E-409C-BE32-E72D297353CC}">
              <c16:uniqueId val="{00000001-E8ED-4F02-B04E-1D2C841DF9C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3230</c:v>
                </c:pt>
                <c:pt idx="5">
                  <c:v>3600</c:v>
                </c:pt>
                <c:pt idx="8">
                  <c:v>3964</c:v>
                </c:pt>
                <c:pt idx="11">
                  <c:v>3755</c:v>
                </c:pt>
                <c:pt idx="14">
                  <c:v>3336</c:v>
                </c:pt>
              </c:numCache>
            </c:numRef>
          </c:val>
          <c:extLst>
            <c:ext xmlns:c16="http://schemas.microsoft.com/office/drawing/2014/chart" uri="{C3380CC4-5D6E-409C-BE32-E72D297353CC}">
              <c16:uniqueId val="{00000002-E8ED-4F02-B04E-1D2C841DF9C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8ED-4F02-B04E-1D2C841DF9C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8ED-4F02-B04E-1D2C841DF9C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8ED-4F02-B04E-1D2C841DF9C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1776</c:v>
                </c:pt>
                <c:pt idx="3">
                  <c:v>1693</c:v>
                </c:pt>
                <c:pt idx="6">
                  <c:v>1623</c:v>
                </c:pt>
                <c:pt idx="9">
                  <c:v>1550</c:v>
                </c:pt>
                <c:pt idx="12">
                  <c:v>1529</c:v>
                </c:pt>
              </c:numCache>
            </c:numRef>
          </c:val>
          <c:extLst>
            <c:ext xmlns:c16="http://schemas.microsoft.com/office/drawing/2014/chart" uri="{C3380CC4-5D6E-409C-BE32-E72D297353CC}">
              <c16:uniqueId val="{00000006-E8ED-4F02-B04E-1D2C841DF9C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c:v>
                </c:pt>
                <c:pt idx="3">
                  <c:v>3</c:v>
                </c:pt>
                <c:pt idx="6">
                  <c:v>2</c:v>
                </c:pt>
                <c:pt idx="9">
                  <c:v>3</c:v>
                </c:pt>
                <c:pt idx="12">
                  <c:v>2</c:v>
                </c:pt>
              </c:numCache>
            </c:numRef>
          </c:val>
          <c:extLst>
            <c:ext xmlns:c16="http://schemas.microsoft.com/office/drawing/2014/chart" uri="{C3380CC4-5D6E-409C-BE32-E72D297353CC}">
              <c16:uniqueId val="{00000007-E8ED-4F02-B04E-1D2C841DF9C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3107</c:v>
                </c:pt>
                <c:pt idx="3">
                  <c:v>2920</c:v>
                </c:pt>
                <c:pt idx="6">
                  <c:v>2806</c:v>
                </c:pt>
                <c:pt idx="9">
                  <c:v>2655</c:v>
                </c:pt>
                <c:pt idx="12">
                  <c:v>2523</c:v>
                </c:pt>
              </c:numCache>
            </c:numRef>
          </c:val>
          <c:extLst>
            <c:ext xmlns:c16="http://schemas.microsoft.com/office/drawing/2014/chart" uri="{C3380CC4-5D6E-409C-BE32-E72D297353CC}">
              <c16:uniqueId val="{00000008-E8ED-4F02-B04E-1D2C841DF9C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31</c:v>
                </c:pt>
                <c:pt idx="3">
                  <c:v>22</c:v>
                </c:pt>
                <c:pt idx="6">
                  <c:v>19</c:v>
                </c:pt>
                <c:pt idx="9">
                  <c:v>12</c:v>
                </c:pt>
                <c:pt idx="12">
                  <c:v>9</c:v>
                </c:pt>
              </c:numCache>
            </c:numRef>
          </c:val>
          <c:extLst>
            <c:ext xmlns:c16="http://schemas.microsoft.com/office/drawing/2014/chart" uri="{C3380CC4-5D6E-409C-BE32-E72D297353CC}">
              <c16:uniqueId val="{00000009-E8ED-4F02-B04E-1D2C841DF9C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9328</c:v>
                </c:pt>
                <c:pt idx="3">
                  <c:v>8802</c:v>
                </c:pt>
                <c:pt idx="6">
                  <c:v>9228</c:v>
                </c:pt>
                <c:pt idx="9">
                  <c:v>9265</c:v>
                </c:pt>
                <c:pt idx="12">
                  <c:v>8910</c:v>
                </c:pt>
              </c:numCache>
            </c:numRef>
          </c:val>
          <c:extLst>
            <c:ext xmlns:c16="http://schemas.microsoft.com/office/drawing/2014/chart" uri="{C3380CC4-5D6E-409C-BE32-E72D297353CC}">
              <c16:uniqueId val="{0000000A-E8ED-4F02-B04E-1D2C841DF9C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443</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8ED-4F02-B04E-1D2C841DF9C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1948</c:v>
                </c:pt>
                <c:pt idx="1">
                  <c:v>2082</c:v>
                </c:pt>
                <c:pt idx="2">
                  <c:v>1534</c:v>
                </c:pt>
              </c:numCache>
            </c:numRef>
          </c:val>
          <c:extLst>
            <c:ext xmlns:c16="http://schemas.microsoft.com/office/drawing/2014/chart" uri="{C3380CC4-5D6E-409C-BE32-E72D297353CC}">
              <c16:uniqueId val="{00000000-DED0-4B3D-9AC2-DE47590DD50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200</c:v>
                </c:pt>
                <c:pt idx="1">
                  <c:v>200</c:v>
                </c:pt>
                <c:pt idx="2">
                  <c:v>201</c:v>
                </c:pt>
              </c:numCache>
            </c:numRef>
          </c:val>
          <c:extLst>
            <c:ext xmlns:c16="http://schemas.microsoft.com/office/drawing/2014/chart" uri="{C3380CC4-5D6E-409C-BE32-E72D297353CC}">
              <c16:uniqueId val="{00000001-DED0-4B3D-9AC2-DE47590DD50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2799</c:v>
                </c:pt>
                <c:pt idx="1">
                  <c:v>2456</c:v>
                </c:pt>
                <c:pt idx="2">
                  <c:v>2617</c:v>
                </c:pt>
              </c:numCache>
            </c:numRef>
          </c:val>
          <c:extLst>
            <c:ext xmlns:c16="http://schemas.microsoft.com/office/drawing/2014/chart" uri="{C3380CC4-5D6E-409C-BE32-E72D297353CC}">
              <c16:uniqueId val="{00000002-DED0-4B3D-9AC2-DE47590DD50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{ACD8391E-55FE-4A65-8373-A1073C75A408}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623-4F80-BA15-F4EBFBAAF9C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{C6C2E031-380F-4211-AB64-E28EAD2457F0}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623-4F80-BA15-F4EBFBAAF9C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{DDF31051-911D-4C65-B64B-22B1D1EF289A}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623-4F80-BA15-F4EBFBAAF9C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{89FB1C7C-B162-48ED-B362-67472218C393}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623-4F80-BA15-F4EBFBAAF9C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{730BE004-CBE3-47F5-9183-1F784D090F6F}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623-4F80-BA15-F4EBFBAAF9C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{ABA28505-67AD-43C3-838C-996057073A10}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623-4F80-BA15-F4EBFBAAF9C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{F08165B4-BFE3-46C6-8641-C4A07EC486BE}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623-4F80-BA15-F4EBFBAAF9C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{2FFEB1DA-8E2B-4416-A7FA-2B6F4865F90B}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623-4F80-BA15-F4EBFBAAF9C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{F51A4D79-8D57-4240-AE1A-479F844475FA}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623-4F80-BA15-F4EBFBAAF9C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57.1</c:v>
                </c:pt>
                <c:pt idx="16">
                  <c:v>59.9</c:v>
                </c:pt>
                <c:pt idx="24">
                  <c:v>60.5</c:v>
                </c:pt>
                <c:pt idx="32">
                  <c:v>62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623-4F80-BA15-F4EBFBAAF9C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{3C53A827-41A8-4B72-9835-523B23DCE68E}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623-4F80-BA15-F4EBFBAAF9C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{C15AD274-E864-45FE-8E94-F2F1A461B416}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623-4F80-BA15-F4EBFBAAF9C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{7B8A626C-8D2A-4C79-BCF8-0D87E7D5109B}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623-4F80-BA15-F4EBFBAAF9C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{CEFB849A-D055-40B4-B5FF-C37BDD16E0B6}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623-4F80-BA15-F4EBFBAAF9C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{A902D58B-0274-403D-B0C4-24C33AE06DA4}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623-4F80-BA15-F4EBFBAAF9CC}"/>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{91C519C1-03BE-476B-A743-B3516E19182A}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623-4F80-BA15-F4EBFBAAF9CC}"/>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{2D3065D9-9367-4B6E-A18A-CED8B2F3DFEE}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623-4F80-BA15-F4EBFBAAF9CC}"/>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{16FDC2D4-5487-4392-9A71-CB3296F0B6F8}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623-4F80-BA15-F4EBFBAAF9CC}"/>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{FF905F19-28D9-49F4-8F88-487FF3B2D472}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623-4F80-BA15-F4EBFBAAF9C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56.3</c:v>
                </c:pt>
                <c:pt idx="16">
                  <c:v>58.3</c:v>
                </c:pt>
                <c:pt idx="24">
                  <c:v>60.2</c:v>
                </c:pt>
                <c:pt idx="32">
                  <c:v>59.9</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A623-4F80-BA15-F4EBFBAAF9CC}"/>
            </c:ext>
          </c:extLst>
        </c:ser>
        <c:dLbls>
          <c:showLegendKey val="0"/>
          <c:showVal val="1"/>
          <c:showCatName val="0"/>
          <c:showSerName val="0"/>
          <c:showPercent val="0"/>
          <c:showBubbleSize val="0"/>
        </c:dLbls>
        <c:axId val="46179840"/>
        <c:axId val="46181760"/>
      </c:scatterChart>
      <c:valAx>
        <c:axId val="46179840"/>
        <c:scaling>
          <c:orientation val="minMax"/>
          <c:max val="60.6"/>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{0DDDCBA1-8C4A-40AB-9356-DA9E31C90BC8}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ADC-4246-BC7F-3BCC141B726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{4B50D109-826C-44EC-806A-B7B4469D9F02}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ADC-4246-BC7F-3BCC141B726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{C2D2B124-FD18-45E7-9AFD-28651B8808B8}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ADC-4246-BC7F-3BCC141B726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{7D666636-A601-4C78-871F-860B21CEAD75}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ADC-4246-BC7F-3BCC141B726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{9C805250-3E4A-43B7-9E2A-6B18A671BB94}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ADC-4246-BC7F-3BCC141B7269}"/>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{70CDFBA8-4F96-45C2-AC19-0C5EE24B7454}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ADC-4246-BC7F-3BCC141B7269}"/>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{C229BE6E-8806-43AF-8DA8-F212860E431E}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ADC-4246-BC7F-3BCC141B7269}"/>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{8AB75ED9-FE41-4531-9654-7A0A05A2588D}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ADC-4246-BC7F-3BCC141B7269}"/>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{A2382E17-1CAF-4661-8854-1DD7C80DB602}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ADC-4246-BC7F-3BCC141B726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8.4</c:v>
                </c:pt>
                <c:pt idx="16">
                  <c:v>7.8</c:v>
                </c:pt>
                <c:pt idx="24">
                  <c:v>8.1999999999999993</c:v>
                </c:pt>
                <c:pt idx="32">
                  <c:v>8.8000000000000007</c:v>
                </c:pt>
              </c:numCache>
            </c:numRef>
          </c:xVal>
          <c:yVal>
            <c:numRef>
              <c:f>公会計指標分析・財政指標組合せ分析表!$BP$73:$DC$73</c:f>
              <c:numCache>
                <c:formatCode>#,##0.0;"▲ "#,##0.0</c:formatCode>
                <c:ptCount val="40"/>
                <c:pt idx="0">
                  <c:v>8.3000000000000007</c:v>
                </c:pt>
              </c:numCache>
            </c:numRef>
          </c:yVal>
          <c:smooth val="0"/>
          <c:extLst>
            <c:ext xmlns:c16="http://schemas.microsoft.com/office/drawing/2014/chart" uri="{C3380CC4-5D6E-409C-BE32-E72D297353CC}">
              <c16:uniqueId val="{00000009-3ADC-4246-BC7F-3BCC141B726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307E-2"/>
                  <c:y val="-9.7893050721724134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{345A151A-142B-4169-9308-F6CCF13025B0}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ADC-4246-BC7F-3BCC141B726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{218800E5-0971-49FF-AA5A-AA424E3EE0AB}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ADC-4246-BC7F-3BCC141B726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{1A1B8AC7-8497-4950-934F-64BF074B3B62}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ADC-4246-BC7F-3BCC141B726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{CC3836E4-BC83-48EA-91EE-E3B82D26991A}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ADC-4246-BC7F-3BCC141B726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{12234792-2F4E-4579-B568-A3D39DB0903B}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ADC-4246-BC7F-3BCC141B7269}"/>
                </c:ext>
              </c:extLst>
            </c:dLbl>
            <c:dLbl>
              <c:idx val="8"/>
              <c:layout>
                <c:manualLayout>
                  <c:x val="-4.5160355153971307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{74072F93-C054-4F87-AE75-79F599CC473F}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ADC-4246-BC7F-3BCC141B7269}"/>
                </c:ext>
              </c:extLst>
            </c:dLbl>
            <c:dLbl>
              <c:idx val="16"/>
              <c:layout>
                <c:manualLayout>
                  <c:x val="-1.8235628084249993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{76FBF169-FF93-45E0-B3FE-04EAC7340145}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ADC-4246-BC7F-3BCC141B7269}"/>
                </c:ext>
              </c:extLst>
            </c:dLbl>
            <c:dLbl>
              <c:idx val="24"/>
              <c:layout>
                <c:manualLayout>
                  <c:x val="-1.8235628084250059E-2"/>
                  <c:y val="-6.3599256664979342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{E2F69DBA-89EE-44AD-BE41-C9805D256022}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ADC-4246-BC7F-3BCC141B7269}"/>
                </c:ext>
              </c:extLst>
            </c:dLbl>
            <c:dLbl>
              <c:idx val="32"/>
              <c:layout>
                <c:manualLayout>
                  <c:x val="-3.1570342725075584E-2"/>
                  <c:y val="-2.575780512046323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{B2BC86BD-6886-42A4-A3E7-B78BDF48CCBD}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ADC-4246-BC7F-3BCC141B726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8.6</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ADC-4246-BC7F-3BCC141B7269}"/>
            </c:ext>
          </c:extLst>
        </c:ser>
        <c:dLbls>
          <c:showLegendKey val="0"/>
          <c:showVal val="1"/>
          <c:showCatName val="0"/>
          <c:showSerName val="0"/>
          <c:showPercent val="0"/>
          <c:showBubbleSize val="0"/>
        </c:dLbls>
        <c:axId val="84219776"/>
        <c:axId val="84234240"/>
      </c:scatterChart>
      <c:valAx>
        <c:axId val="84219776"/>
        <c:scaling>
          <c:orientation val="minMax"/>
          <c:max val="9.5"/>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6999999999999993"/>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北海道せたな町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7,743
7,712
638.68
9,238,400
9,011,321
226,807
5,553,477
8,910,101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900">
              <a:solidFill>
                <a:schemeClr val="dk1"/>
              </a:solidFill>
              <a:effectLst/>
              <a:latin typeface="+mn-lt"/>
              <a:ea typeface="+mn-ea"/>
              <a:cs typeface="+mn-cs"/>
            </a:rPr>
            <a:t>当町は、農漁業を基幹産業とする第一次産業が中心であることから財政基盤は弱く、収入財源の多くを地方交付税に依存しており、類似団体96団体中9</a:t>
          </a:r>
          <a:r>
            <a:rPr lang="en-US" altLang="ja-JP" sz="900">
              <a:solidFill>
                <a:schemeClr val="dk1"/>
              </a:solidFill>
              <a:effectLst/>
              <a:latin typeface="+mn-lt"/>
              <a:ea typeface="+mn-ea"/>
              <a:cs typeface="+mn-cs"/>
            </a:rPr>
            <a:t>2</a:t>
          </a:r>
          <a:r>
            <a:rPr lang="ja-JP" altLang="ja-JP" sz="900">
              <a:solidFill>
                <a:schemeClr val="dk1"/>
              </a:solidFill>
              <a:effectLst/>
              <a:latin typeface="+mn-lt"/>
              <a:ea typeface="+mn-ea"/>
              <a:cs typeface="+mn-cs"/>
            </a:rPr>
            <a:t>位となっている。</a:t>
          </a:r>
          <a:endParaRPr lang="ja-JP" altLang="ja-JP" sz="900">
            <a:effectLst/>
          </a:endParaRPr>
        </a:p>
        <a:p>
          <a:r>
            <a:rPr lang="ja-JP" altLang="en-US" sz="900">
              <a:solidFill>
                <a:schemeClr val="dk1"/>
              </a:solidFill>
              <a:effectLst/>
              <a:latin typeface="+mn-lt"/>
              <a:ea typeface="+mn-ea"/>
              <a:cs typeface="+mn-cs"/>
            </a:rPr>
            <a:t>　</a:t>
          </a:r>
          <a:r>
            <a:rPr lang="ja-JP" altLang="ja-JP" sz="900">
              <a:solidFill>
                <a:schemeClr val="dk1"/>
              </a:solidFill>
              <a:effectLst/>
              <a:latin typeface="+mn-lt"/>
              <a:ea typeface="+mn-ea"/>
              <a:cs typeface="+mn-cs"/>
            </a:rPr>
            <a:t>また、若者の町外流出による人口の減少及び高齢化による労働人口の減少などに起因する第三次産業の低迷も著しい現状である。</a:t>
          </a:r>
          <a:endParaRPr lang="ja-JP" altLang="ja-JP" sz="900">
            <a:effectLst/>
          </a:endParaRPr>
        </a:p>
        <a:p>
          <a:r>
            <a:rPr lang="ja-JP" altLang="ja-JP" sz="900">
              <a:solidFill>
                <a:schemeClr val="dk1"/>
              </a:solidFill>
              <a:effectLst/>
              <a:latin typeface="+mn-lt"/>
              <a:ea typeface="+mn-ea"/>
              <a:cs typeface="+mn-cs"/>
            </a:rPr>
            <a:t>　町では現在、産業担い手育成事業、観光イベントの補助、子育て支援事業、妊産婦医療費助成事業、定住化促進住宅奨励金事業等を実施し、住みやすい環境づくりを充実させ、町の基礎体力強化に努めているところである。</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84667</xdr:rowOff>
    </xdr:to>
    <xdr:cxnSp macro="">
      <xdr:nvCxnSpPr>
        <xdr:cNvPr id="63" name="直線コネクタ 62"/>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57855</xdr:rowOff>
    </xdr:to>
    <xdr:cxnSp macro="">
      <xdr:nvCxnSpPr>
        <xdr:cNvPr id="68" name="直線コネクタ 67"/>
        <xdr:cNvCxnSpPr/>
      </xdr:nvCxnSpPr>
      <xdr:spPr>
        <a:xfrm flipV="1">
          <a:off x="4114800" y="75882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57855</xdr:rowOff>
    </xdr:from>
    <xdr:to>
      <xdr:col>19</xdr:col>
      <xdr:colOff>133350</xdr:colOff>
      <xdr:row>44</xdr:row>
      <xdr:rowOff>57855</xdr:rowOff>
    </xdr:to>
    <xdr:cxnSp macro="">
      <xdr:nvCxnSpPr>
        <xdr:cNvPr id="71" name="直線コネクタ 70"/>
        <xdr:cNvCxnSpPr/>
      </xdr:nvCxnSpPr>
      <xdr:spPr>
        <a:xfrm>
          <a:off x="3225800" y="76016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57855</xdr:rowOff>
    </xdr:from>
    <xdr:to>
      <xdr:col>15</xdr:col>
      <xdr:colOff>82550</xdr:colOff>
      <xdr:row>44</xdr:row>
      <xdr:rowOff>57855</xdr:rowOff>
    </xdr:to>
    <xdr:cxnSp macro="">
      <xdr:nvCxnSpPr>
        <xdr:cNvPr id="74" name="直線コネクタ 73"/>
        <xdr:cNvCxnSpPr/>
      </xdr:nvCxnSpPr>
      <xdr:spPr>
        <a:xfrm>
          <a:off x="2336800" y="76016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57855</xdr:rowOff>
    </xdr:from>
    <xdr:to>
      <xdr:col>11</xdr:col>
      <xdr:colOff>31750</xdr:colOff>
      <xdr:row>44</xdr:row>
      <xdr:rowOff>57855</xdr:rowOff>
    </xdr:to>
    <xdr:cxnSp macro="">
      <xdr:nvCxnSpPr>
        <xdr:cNvPr id="77" name="直線コネクタ 76"/>
        <xdr:cNvCxnSpPr/>
      </xdr:nvCxnSpPr>
      <xdr:spPr>
        <a:xfrm>
          <a:off x="1447800" y="76016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17639</xdr:rowOff>
    </xdr:from>
    <xdr:to>
      <xdr:col>11</xdr:col>
      <xdr:colOff>82550</xdr:colOff>
      <xdr:row>43</xdr:row>
      <xdr:rowOff>119239</xdr:rowOff>
    </xdr:to>
    <xdr:sp macro="" textlink="">
      <xdr:nvSpPr>
        <xdr:cNvPr id="78" name="フローチャート: 判断 77"/>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129416</xdr:rowOff>
    </xdr:from>
    <xdr:ext cx="762000" cy="259045"/>
    <xdr:sp macro="" textlink="">
      <xdr:nvSpPr>
        <xdr:cNvPr id="79" name="テキスト ボックス 78"/>
        <xdr:cNvSpPr txBox="1"/>
      </xdr:nvSpPr>
      <xdr:spPr>
        <a:xfrm>
          <a:off x="1955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80" name="フローチャート: 判断 79"/>
        <xdr:cNvSpPr/>
      </xdr:nvSpPr>
      <xdr:spPr>
        <a:xfrm>
          <a:off x="1397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142822</xdr:rowOff>
    </xdr:from>
    <xdr:ext cx="762000" cy="259045"/>
    <xdr:sp macro="" textlink="">
      <xdr:nvSpPr>
        <xdr:cNvPr id="81" name="テキスト ボックス 80"/>
        <xdr:cNvSpPr txBox="1"/>
      </xdr:nvSpPr>
      <xdr:spPr>
        <a:xfrm>
          <a:off x="1066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7" name="楕円 86"/>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88" name="財政力該当値テキスト"/>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7055</xdr:rowOff>
    </xdr:from>
    <xdr:to>
      <xdr:col>19</xdr:col>
      <xdr:colOff>184150</xdr:colOff>
      <xdr:row>44</xdr:row>
      <xdr:rowOff>108655</xdr:rowOff>
    </xdr:to>
    <xdr:sp macro="" textlink="">
      <xdr:nvSpPr>
        <xdr:cNvPr id="89" name="楕円 88"/>
        <xdr:cNvSpPr/>
      </xdr:nvSpPr>
      <xdr:spPr>
        <a:xfrm>
          <a:off x="4064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93432</xdr:rowOff>
    </xdr:from>
    <xdr:ext cx="736600" cy="259045"/>
    <xdr:sp macro="" textlink="">
      <xdr:nvSpPr>
        <xdr:cNvPr id="90" name="テキスト ボックス 89"/>
        <xdr:cNvSpPr txBox="1"/>
      </xdr:nvSpPr>
      <xdr:spPr>
        <a:xfrm>
          <a:off x="3733800" y="7637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7055</xdr:rowOff>
    </xdr:from>
    <xdr:to>
      <xdr:col>15</xdr:col>
      <xdr:colOff>133350</xdr:colOff>
      <xdr:row>44</xdr:row>
      <xdr:rowOff>108655</xdr:rowOff>
    </xdr:to>
    <xdr:sp macro="" textlink="">
      <xdr:nvSpPr>
        <xdr:cNvPr id="91" name="楕円 90"/>
        <xdr:cNvSpPr/>
      </xdr:nvSpPr>
      <xdr:spPr>
        <a:xfrm>
          <a:off x="3175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93432</xdr:rowOff>
    </xdr:from>
    <xdr:ext cx="762000" cy="259045"/>
    <xdr:sp macro="" textlink="">
      <xdr:nvSpPr>
        <xdr:cNvPr id="92" name="テキスト ボックス 91"/>
        <xdr:cNvSpPr txBox="1"/>
      </xdr:nvSpPr>
      <xdr:spPr>
        <a:xfrm>
          <a:off x="2844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7055</xdr:rowOff>
    </xdr:from>
    <xdr:to>
      <xdr:col>11</xdr:col>
      <xdr:colOff>82550</xdr:colOff>
      <xdr:row>44</xdr:row>
      <xdr:rowOff>108655</xdr:rowOff>
    </xdr:to>
    <xdr:sp macro="" textlink="">
      <xdr:nvSpPr>
        <xdr:cNvPr id="93" name="楕円 92"/>
        <xdr:cNvSpPr/>
      </xdr:nvSpPr>
      <xdr:spPr>
        <a:xfrm>
          <a:off x="2286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93432</xdr:rowOff>
    </xdr:from>
    <xdr:ext cx="762000" cy="259045"/>
    <xdr:sp macro="" textlink="">
      <xdr:nvSpPr>
        <xdr:cNvPr id="94" name="テキスト ボックス 93"/>
        <xdr:cNvSpPr txBox="1"/>
      </xdr:nvSpPr>
      <xdr:spPr>
        <a:xfrm>
          <a:off x="1955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7055</xdr:rowOff>
    </xdr:from>
    <xdr:to>
      <xdr:col>7</xdr:col>
      <xdr:colOff>31750</xdr:colOff>
      <xdr:row>44</xdr:row>
      <xdr:rowOff>108655</xdr:rowOff>
    </xdr:to>
    <xdr:sp macro="" textlink="">
      <xdr:nvSpPr>
        <xdr:cNvPr id="95" name="楕円 94"/>
        <xdr:cNvSpPr/>
      </xdr:nvSpPr>
      <xdr:spPr>
        <a:xfrm>
          <a:off x="1397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93432</xdr:rowOff>
    </xdr:from>
    <xdr:ext cx="762000" cy="259045"/>
    <xdr:sp macro="" textlink="">
      <xdr:nvSpPr>
        <xdr:cNvPr id="96" name="テキスト ボックス 95"/>
        <xdr:cNvSpPr txBox="1"/>
      </xdr:nvSpPr>
      <xdr:spPr>
        <a:xfrm>
          <a:off x="1066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900">
              <a:solidFill>
                <a:schemeClr val="dk1"/>
              </a:solidFill>
              <a:effectLst/>
              <a:latin typeface="+mn-lt"/>
              <a:ea typeface="+mn-ea"/>
              <a:cs typeface="+mn-cs"/>
            </a:rPr>
            <a:t>歳入では、第一次産業の低迷、人口減少や少子高齢化等当町を取り巻く環境は非常に厳しい状況であることから、</a:t>
          </a:r>
          <a:r>
            <a:rPr lang="ja-JP" altLang="en-US" sz="900">
              <a:solidFill>
                <a:schemeClr val="dk1"/>
              </a:solidFill>
              <a:effectLst/>
              <a:latin typeface="+mn-lt"/>
              <a:ea typeface="+mn-ea"/>
              <a:cs typeface="+mn-cs"/>
            </a:rPr>
            <a:t>町</a:t>
          </a:r>
          <a:r>
            <a:rPr lang="ja-JP" altLang="ja-JP" sz="900">
              <a:solidFill>
                <a:schemeClr val="dk1"/>
              </a:solidFill>
              <a:effectLst/>
              <a:latin typeface="+mn-lt"/>
              <a:ea typeface="+mn-ea"/>
              <a:cs typeface="+mn-cs"/>
            </a:rPr>
            <a:t>税等の収入が伸びない状況である。このため平成19年度から渡島・檜山地方税滞納整理機構へ加入し、自主財源確保に努めている。</a:t>
          </a:r>
          <a:endParaRPr lang="ja-JP" altLang="ja-JP" sz="900">
            <a:effectLst/>
          </a:endParaRPr>
        </a:p>
        <a:p>
          <a:r>
            <a:rPr lang="ja-JP" altLang="ja-JP" sz="900">
              <a:solidFill>
                <a:schemeClr val="dk1"/>
              </a:solidFill>
              <a:effectLst/>
              <a:latin typeface="+mn-lt"/>
              <a:ea typeface="+mn-ea"/>
              <a:cs typeface="+mn-cs"/>
            </a:rPr>
            <a:t>　歳出では、定員適正化計画に基づき退職不補充や支所の再編等を実施し人件費を抑制、公債費においては、計画的な繰上償還を行うなど経常経費の抑制に努めているが、普通交付税の合併算定替期間の経過に伴う縮減により経常収支比率は徐々に悪化しており、弾力的な財政運営が困難となっている現状である。</a:t>
          </a:r>
          <a:endParaRPr lang="ja-JP" altLang="ja-JP" sz="900">
            <a:effectLst/>
          </a:endParaRPr>
        </a:p>
        <a:p>
          <a:r>
            <a:rPr lang="ja-JP" altLang="ja-JP" sz="900">
              <a:solidFill>
                <a:schemeClr val="dk1"/>
              </a:solidFill>
              <a:effectLst/>
              <a:latin typeface="+mn-lt"/>
              <a:ea typeface="+mn-ea"/>
              <a:cs typeface="+mn-cs"/>
            </a:rPr>
            <a:t>　このため歳入の確保、事務事業の見直しなどによる徹底した経常経費の節減と人件費・公債費を抑制し、今後更なる行財政改革を実施していく。</a:t>
          </a:r>
          <a:endParaRPr lang="ja-JP" altLang="ja-JP" sz="9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66</xdr:row>
      <xdr:rowOff>159766</xdr:rowOff>
    </xdr:to>
    <xdr:cxnSp macro="">
      <xdr:nvCxnSpPr>
        <xdr:cNvPr id="124" name="直線コネクタ 123"/>
        <xdr:cNvCxnSpPr/>
      </xdr:nvCxnSpPr>
      <xdr:spPr>
        <a:xfrm flipV="1">
          <a:off x="4953000" y="10109708"/>
          <a:ext cx="0" cy="1365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5" name="財政構造の弾力性最小値テキスト"/>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6" name="直線コネクタ 125"/>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7"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8" name="直線コネクタ 127"/>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61214</xdr:rowOff>
    </xdr:from>
    <xdr:to>
      <xdr:col>23</xdr:col>
      <xdr:colOff>133350</xdr:colOff>
      <xdr:row>63</xdr:row>
      <xdr:rowOff>114300</xdr:rowOff>
    </xdr:to>
    <xdr:cxnSp macro="">
      <xdr:nvCxnSpPr>
        <xdr:cNvPr id="129" name="直線コネクタ 128"/>
        <xdr:cNvCxnSpPr/>
      </xdr:nvCxnSpPr>
      <xdr:spPr>
        <a:xfrm>
          <a:off x="4114800" y="10862564"/>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64533</xdr:rowOff>
    </xdr:from>
    <xdr:ext cx="762000" cy="259045"/>
    <xdr:sp macro="" textlink="">
      <xdr:nvSpPr>
        <xdr:cNvPr id="130" name="財政構造の弾力性平均値テキスト"/>
        <xdr:cNvSpPr txBox="1"/>
      </xdr:nvSpPr>
      <xdr:spPr>
        <a:xfrm>
          <a:off x="5041900" y="10865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31" name="フローチャート: 判断 130"/>
        <xdr:cNvSpPr/>
      </xdr:nvSpPr>
      <xdr:spPr>
        <a:xfrm>
          <a:off x="49022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150622</xdr:rowOff>
    </xdr:from>
    <xdr:to>
      <xdr:col>19</xdr:col>
      <xdr:colOff>133350</xdr:colOff>
      <xdr:row>63</xdr:row>
      <xdr:rowOff>61214</xdr:rowOff>
    </xdr:to>
    <xdr:cxnSp macro="">
      <xdr:nvCxnSpPr>
        <xdr:cNvPr id="132" name="直線コネクタ 131"/>
        <xdr:cNvCxnSpPr/>
      </xdr:nvCxnSpPr>
      <xdr:spPr>
        <a:xfrm>
          <a:off x="3225800" y="1078052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3" name="フローチャート: 判断 132"/>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4" name="テキスト ボックス 133"/>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39624</xdr:rowOff>
    </xdr:from>
    <xdr:to>
      <xdr:col>15</xdr:col>
      <xdr:colOff>82550</xdr:colOff>
      <xdr:row>62</xdr:row>
      <xdr:rowOff>150622</xdr:rowOff>
    </xdr:to>
    <xdr:cxnSp macro="">
      <xdr:nvCxnSpPr>
        <xdr:cNvPr id="135" name="直線コネクタ 134"/>
        <xdr:cNvCxnSpPr/>
      </xdr:nvCxnSpPr>
      <xdr:spPr>
        <a:xfrm>
          <a:off x="2336800" y="1066952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6" name="フローチャート: 判断 135"/>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91965</xdr:rowOff>
    </xdr:from>
    <xdr:ext cx="762000" cy="259045"/>
    <xdr:sp macro="" textlink="">
      <xdr:nvSpPr>
        <xdr:cNvPr id="137" name="テキスト ボックス 136"/>
        <xdr:cNvSpPr txBox="1"/>
      </xdr:nvSpPr>
      <xdr:spPr>
        <a:xfrm>
          <a:off x="2844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34798</xdr:rowOff>
    </xdr:from>
    <xdr:to>
      <xdr:col>11</xdr:col>
      <xdr:colOff>31750</xdr:colOff>
      <xdr:row>62</xdr:row>
      <xdr:rowOff>39624</xdr:rowOff>
    </xdr:to>
    <xdr:cxnSp macro="">
      <xdr:nvCxnSpPr>
        <xdr:cNvPr id="138" name="直線コネクタ 137"/>
        <xdr:cNvCxnSpPr/>
      </xdr:nvCxnSpPr>
      <xdr:spPr>
        <a:xfrm>
          <a:off x="1447800" y="1066469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5097</xdr:rowOff>
    </xdr:from>
    <xdr:ext cx="762000" cy="259045"/>
    <xdr:sp macro="" textlink="">
      <xdr:nvSpPr>
        <xdr:cNvPr id="140" name="テキスト ボックス 139"/>
        <xdr:cNvSpPr txBox="1"/>
      </xdr:nvSpPr>
      <xdr:spPr>
        <a:xfrm>
          <a:off x="1955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1" name="フローチャート: 判断 140"/>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95775</xdr:rowOff>
    </xdr:from>
    <xdr:ext cx="762000" cy="259045"/>
    <xdr:sp macro="" textlink="">
      <xdr:nvSpPr>
        <xdr:cNvPr id="142" name="テキスト ボックス 141"/>
        <xdr:cNvSpPr txBox="1"/>
      </xdr:nvSpPr>
      <xdr:spPr>
        <a:xfrm>
          <a:off x="1066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48" name="楕円 147"/>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80027</xdr:rowOff>
    </xdr:from>
    <xdr:ext cx="762000" cy="259045"/>
    <xdr:sp macro="" textlink="">
      <xdr:nvSpPr>
        <xdr:cNvPr id="149" name="財政構造の弾力性該当値テキスト"/>
        <xdr:cNvSpPr txBox="1"/>
      </xdr:nvSpPr>
      <xdr:spPr>
        <a:xfrm>
          <a:off x="50419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10414</xdr:rowOff>
    </xdr:from>
    <xdr:to>
      <xdr:col>19</xdr:col>
      <xdr:colOff>184150</xdr:colOff>
      <xdr:row>63</xdr:row>
      <xdr:rowOff>112014</xdr:rowOff>
    </xdr:to>
    <xdr:sp macro="" textlink="">
      <xdr:nvSpPr>
        <xdr:cNvPr id="150" name="楕円 149"/>
        <xdr:cNvSpPr/>
      </xdr:nvSpPr>
      <xdr:spPr>
        <a:xfrm>
          <a:off x="4064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122191</xdr:rowOff>
    </xdr:from>
    <xdr:ext cx="736600" cy="259045"/>
    <xdr:sp macro="" textlink="">
      <xdr:nvSpPr>
        <xdr:cNvPr id="151" name="テキスト ボックス 150"/>
        <xdr:cNvSpPr txBox="1"/>
      </xdr:nvSpPr>
      <xdr:spPr>
        <a:xfrm>
          <a:off x="3733800" y="1058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99822</xdr:rowOff>
    </xdr:from>
    <xdr:to>
      <xdr:col>15</xdr:col>
      <xdr:colOff>133350</xdr:colOff>
      <xdr:row>63</xdr:row>
      <xdr:rowOff>29972</xdr:rowOff>
    </xdr:to>
    <xdr:sp macro="" textlink="">
      <xdr:nvSpPr>
        <xdr:cNvPr id="152" name="楕円 151"/>
        <xdr:cNvSpPr/>
      </xdr:nvSpPr>
      <xdr:spPr>
        <a:xfrm>
          <a:off x="3175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40149</xdr:rowOff>
    </xdr:from>
    <xdr:ext cx="762000" cy="259045"/>
    <xdr:sp macro="" textlink="">
      <xdr:nvSpPr>
        <xdr:cNvPr id="153" name="テキスト ボックス 152"/>
        <xdr:cNvSpPr txBox="1"/>
      </xdr:nvSpPr>
      <xdr:spPr>
        <a:xfrm>
          <a:off x="2844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160274</xdr:rowOff>
    </xdr:from>
    <xdr:to>
      <xdr:col>11</xdr:col>
      <xdr:colOff>82550</xdr:colOff>
      <xdr:row>62</xdr:row>
      <xdr:rowOff>90424</xdr:rowOff>
    </xdr:to>
    <xdr:sp macro="" textlink="">
      <xdr:nvSpPr>
        <xdr:cNvPr id="154" name="楕円 153"/>
        <xdr:cNvSpPr/>
      </xdr:nvSpPr>
      <xdr:spPr>
        <a:xfrm>
          <a:off x="2286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100601</xdr:rowOff>
    </xdr:from>
    <xdr:ext cx="762000" cy="259045"/>
    <xdr:sp macro="" textlink="">
      <xdr:nvSpPr>
        <xdr:cNvPr id="155" name="テキスト ボックス 154"/>
        <xdr:cNvSpPr txBox="1"/>
      </xdr:nvSpPr>
      <xdr:spPr>
        <a:xfrm>
          <a:off x="1955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56" name="楕円 155"/>
        <xdr:cNvSpPr/>
      </xdr:nvSpPr>
      <xdr:spPr>
        <a:xfrm>
          <a:off x="1397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70375</xdr:rowOff>
    </xdr:from>
    <xdr:ext cx="762000" cy="259045"/>
    <xdr:sp macro="" textlink="">
      <xdr:nvSpPr>
        <xdr:cNvPr id="157" name="テキスト ボックス 156"/>
        <xdr:cNvSpPr txBox="1"/>
      </xdr:nvSpPr>
      <xdr:spPr>
        <a:xfrm>
          <a:off x="1066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[335,348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900">
              <a:solidFill>
                <a:schemeClr val="dk1"/>
              </a:solidFill>
              <a:effectLst/>
              <a:latin typeface="+mn-lt"/>
              <a:ea typeface="+mn-ea"/>
              <a:cs typeface="+mn-cs"/>
            </a:rPr>
            <a:t>人口減少により１人当たりに占める割合が増えており、また、類似団体平均を上回る職員の人件費が要因の一つとなっている。</a:t>
          </a:r>
          <a:endParaRPr lang="ja-JP" altLang="ja-JP" sz="900">
            <a:effectLst/>
          </a:endParaRPr>
        </a:p>
        <a:p>
          <a:r>
            <a:rPr lang="ja-JP" altLang="ja-JP" sz="900">
              <a:solidFill>
                <a:schemeClr val="dk1"/>
              </a:solidFill>
              <a:effectLst/>
              <a:latin typeface="+mn-lt"/>
              <a:ea typeface="+mn-ea"/>
              <a:cs typeface="+mn-cs"/>
            </a:rPr>
            <a:t>　そのため、定員適正化計画に基づき職員の削減に努めるとともに、事務事業の見直しや施設の統廃合、更には計画的な施設の解体を行い、施設の維持管理費の削減を行い、経費の削減に努める。</a:t>
          </a:r>
          <a:endParaRPr lang="ja-JP" altLang="ja-JP" sz="9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163086</xdr:rowOff>
    </xdr:from>
    <xdr:to>
      <xdr:col>23</xdr:col>
      <xdr:colOff>133350</xdr:colOff>
      <xdr:row>89</xdr:row>
      <xdr:rowOff>16940</xdr:rowOff>
    </xdr:to>
    <xdr:cxnSp macro="">
      <xdr:nvCxnSpPr>
        <xdr:cNvPr id="189" name="直線コネクタ 188"/>
        <xdr:cNvCxnSpPr/>
      </xdr:nvCxnSpPr>
      <xdr:spPr>
        <a:xfrm flipV="1">
          <a:off x="4953000" y="13879086"/>
          <a:ext cx="0" cy="1396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160467</xdr:rowOff>
    </xdr:from>
    <xdr:ext cx="762000" cy="259045"/>
    <xdr:sp macro="" textlink="">
      <xdr:nvSpPr>
        <xdr:cNvPr id="190" name="人件費・物件費等の状況最小値テキスト"/>
        <xdr:cNvSpPr txBox="1"/>
      </xdr:nvSpPr>
      <xdr:spPr>
        <a:xfrm>
          <a:off x="5041900" y="15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16940</xdr:rowOff>
    </xdr:from>
    <xdr:to>
      <xdr:col>24</xdr:col>
      <xdr:colOff>12700</xdr:colOff>
      <xdr:row>89</xdr:row>
      <xdr:rowOff>16940</xdr:rowOff>
    </xdr:to>
    <xdr:cxnSp macro="">
      <xdr:nvCxnSpPr>
        <xdr:cNvPr id="191" name="直線コネクタ 190"/>
        <xdr:cNvCxnSpPr/>
      </xdr:nvCxnSpPr>
      <xdr:spPr>
        <a:xfrm>
          <a:off x="4864100" y="152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78013</xdr:rowOff>
    </xdr:from>
    <xdr:ext cx="762000" cy="259045"/>
    <xdr:sp macro="" textlink="">
      <xdr:nvSpPr>
        <xdr:cNvPr id="192" name="人件費・物件費等の状況最大値テキスト"/>
        <xdr:cNvSpPr txBox="1"/>
      </xdr:nvSpPr>
      <xdr:spPr>
        <a:xfrm>
          <a:off x="50419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163086</xdr:rowOff>
    </xdr:from>
    <xdr:to>
      <xdr:col>24</xdr:col>
      <xdr:colOff>12700</xdr:colOff>
      <xdr:row>80</xdr:row>
      <xdr:rowOff>163086</xdr:rowOff>
    </xdr:to>
    <xdr:cxnSp macro="">
      <xdr:nvCxnSpPr>
        <xdr:cNvPr id="193" name="直線コネクタ 192"/>
        <xdr:cNvCxnSpPr/>
      </xdr:nvCxnSpPr>
      <xdr:spPr>
        <a:xfrm>
          <a:off x="4864100" y="1387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127974</xdr:rowOff>
    </xdr:from>
    <xdr:to>
      <xdr:col>23</xdr:col>
      <xdr:colOff>133350</xdr:colOff>
      <xdr:row>84</xdr:row>
      <xdr:rowOff>152693</xdr:rowOff>
    </xdr:to>
    <xdr:cxnSp macro="">
      <xdr:nvCxnSpPr>
        <xdr:cNvPr id="194" name="直線コネクタ 193"/>
        <xdr:cNvCxnSpPr/>
      </xdr:nvCxnSpPr>
      <xdr:spPr>
        <a:xfrm>
          <a:off x="4114800" y="14529774"/>
          <a:ext cx="838200" cy="2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154441</xdr:rowOff>
    </xdr:from>
    <xdr:ext cx="762000" cy="259045"/>
    <xdr:sp macro="" textlink="">
      <xdr:nvSpPr>
        <xdr:cNvPr id="195" name="人件費・物件費等の状況平均値テキスト"/>
        <xdr:cNvSpPr txBox="1"/>
      </xdr:nvSpPr>
      <xdr:spPr>
        <a:xfrm>
          <a:off x="5041900" y="1421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137914</xdr:rowOff>
    </xdr:from>
    <xdr:to>
      <xdr:col>23</xdr:col>
      <xdr:colOff>184150</xdr:colOff>
      <xdr:row>84</xdr:row>
      <xdr:rowOff>68064</xdr:rowOff>
    </xdr:to>
    <xdr:sp macro="" textlink="">
      <xdr:nvSpPr>
        <xdr:cNvPr id="196" name="フローチャート: 判断 195"/>
        <xdr:cNvSpPr/>
      </xdr:nvSpPr>
      <xdr:spPr>
        <a:xfrm>
          <a:off x="4902200" y="1436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100916</xdr:rowOff>
    </xdr:from>
    <xdr:to>
      <xdr:col>19</xdr:col>
      <xdr:colOff>133350</xdr:colOff>
      <xdr:row>84</xdr:row>
      <xdr:rowOff>127974</xdr:rowOff>
    </xdr:to>
    <xdr:cxnSp macro="">
      <xdr:nvCxnSpPr>
        <xdr:cNvPr id="197" name="直線コネクタ 196"/>
        <xdr:cNvCxnSpPr/>
      </xdr:nvCxnSpPr>
      <xdr:spPr>
        <a:xfrm>
          <a:off x="3225800" y="14502716"/>
          <a:ext cx="889000" cy="2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104074</xdr:rowOff>
    </xdr:from>
    <xdr:to>
      <xdr:col>19</xdr:col>
      <xdr:colOff>184150</xdr:colOff>
      <xdr:row>84</xdr:row>
      <xdr:rowOff>34224</xdr:rowOff>
    </xdr:to>
    <xdr:sp macro="" textlink="">
      <xdr:nvSpPr>
        <xdr:cNvPr id="198" name="フローチャート: 判断 197"/>
        <xdr:cNvSpPr/>
      </xdr:nvSpPr>
      <xdr:spPr>
        <a:xfrm>
          <a:off x="4064000" y="1433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44401</xdr:rowOff>
    </xdr:from>
    <xdr:ext cx="736600" cy="259045"/>
    <xdr:sp macro="" textlink="">
      <xdr:nvSpPr>
        <xdr:cNvPr id="199" name="テキスト ボックス 198"/>
        <xdr:cNvSpPr txBox="1"/>
      </xdr:nvSpPr>
      <xdr:spPr>
        <a:xfrm>
          <a:off x="3733800" y="14103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30646</xdr:rowOff>
    </xdr:from>
    <xdr:to>
      <xdr:col>15</xdr:col>
      <xdr:colOff>82550</xdr:colOff>
      <xdr:row>84</xdr:row>
      <xdr:rowOff>100916</xdr:rowOff>
    </xdr:to>
    <xdr:cxnSp macro="">
      <xdr:nvCxnSpPr>
        <xdr:cNvPr id="200" name="直線コネクタ 199"/>
        <xdr:cNvCxnSpPr/>
      </xdr:nvCxnSpPr>
      <xdr:spPr>
        <a:xfrm>
          <a:off x="2336800" y="14432446"/>
          <a:ext cx="889000" cy="7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83254</xdr:rowOff>
    </xdr:from>
    <xdr:to>
      <xdr:col>15</xdr:col>
      <xdr:colOff>133350</xdr:colOff>
      <xdr:row>84</xdr:row>
      <xdr:rowOff>13404</xdr:rowOff>
    </xdr:to>
    <xdr:sp macro="" textlink="">
      <xdr:nvSpPr>
        <xdr:cNvPr id="201" name="フローチャート: 判断 200"/>
        <xdr:cNvSpPr/>
      </xdr:nvSpPr>
      <xdr:spPr>
        <a:xfrm>
          <a:off x="31750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23581</xdr:rowOff>
    </xdr:from>
    <xdr:ext cx="762000" cy="259045"/>
    <xdr:sp macro="" textlink="">
      <xdr:nvSpPr>
        <xdr:cNvPr id="202" name="テキスト ボックス 201"/>
        <xdr:cNvSpPr txBox="1"/>
      </xdr:nvSpPr>
      <xdr:spPr>
        <a:xfrm>
          <a:off x="2844800" y="1408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20039</xdr:rowOff>
    </xdr:from>
    <xdr:to>
      <xdr:col>11</xdr:col>
      <xdr:colOff>31750</xdr:colOff>
      <xdr:row>84</xdr:row>
      <xdr:rowOff>30646</xdr:rowOff>
    </xdr:to>
    <xdr:cxnSp macro="">
      <xdr:nvCxnSpPr>
        <xdr:cNvPr id="203" name="直線コネクタ 202"/>
        <xdr:cNvCxnSpPr/>
      </xdr:nvCxnSpPr>
      <xdr:spPr>
        <a:xfrm>
          <a:off x="1447800" y="14421839"/>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46307</xdr:rowOff>
    </xdr:from>
    <xdr:to>
      <xdr:col>11</xdr:col>
      <xdr:colOff>82550</xdr:colOff>
      <xdr:row>83</xdr:row>
      <xdr:rowOff>147907</xdr:rowOff>
    </xdr:to>
    <xdr:sp macro="" textlink="">
      <xdr:nvSpPr>
        <xdr:cNvPr id="204" name="フローチャート: 判断 203"/>
        <xdr:cNvSpPr/>
      </xdr:nvSpPr>
      <xdr:spPr>
        <a:xfrm>
          <a:off x="2286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158084</xdr:rowOff>
    </xdr:from>
    <xdr:ext cx="762000" cy="259045"/>
    <xdr:sp macro="" textlink="">
      <xdr:nvSpPr>
        <xdr:cNvPr id="205" name="テキスト ボックス 204"/>
        <xdr:cNvSpPr txBox="1"/>
      </xdr:nvSpPr>
      <xdr:spPr>
        <a:xfrm>
          <a:off x="1955800" y="1404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14500</xdr:rowOff>
    </xdr:from>
    <xdr:to>
      <xdr:col>7</xdr:col>
      <xdr:colOff>31750</xdr:colOff>
      <xdr:row>83</xdr:row>
      <xdr:rowOff>116100</xdr:rowOff>
    </xdr:to>
    <xdr:sp macro="" textlink="">
      <xdr:nvSpPr>
        <xdr:cNvPr id="206" name="フローチャート: 判断 205"/>
        <xdr:cNvSpPr/>
      </xdr:nvSpPr>
      <xdr:spPr>
        <a:xfrm>
          <a:off x="1397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126277</xdr:rowOff>
    </xdr:from>
    <xdr:ext cx="762000" cy="259045"/>
    <xdr:sp macro="" textlink="">
      <xdr:nvSpPr>
        <xdr:cNvPr id="207" name="テキスト ボックス 206"/>
        <xdr:cNvSpPr txBox="1"/>
      </xdr:nvSpPr>
      <xdr:spPr>
        <a:xfrm>
          <a:off x="1066800" y="140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101893</xdr:rowOff>
    </xdr:from>
    <xdr:to>
      <xdr:col>23</xdr:col>
      <xdr:colOff>184150</xdr:colOff>
      <xdr:row>85</xdr:row>
      <xdr:rowOff>32043</xdr:rowOff>
    </xdr:to>
    <xdr:sp macro="" textlink="">
      <xdr:nvSpPr>
        <xdr:cNvPr id="213" name="楕円 212"/>
        <xdr:cNvSpPr/>
      </xdr:nvSpPr>
      <xdr:spPr>
        <a:xfrm>
          <a:off x="4902200" y="1450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73970</xdr:rowOff>
    </xdr:from>
    <xdr:ext cx="762000" cy="259045"/>
    <xdr:sp macro="" textlink="">
      <xdr:nvSpPr>
        <xdr:cNvPr id="214" name="人件費・物件費等の状況該当値テキスト"/>
        <xdr:cNvSpPr txBox="1"/>
      </xdr:nvSpPr>
      <xdr:spPr>
        <a:xfrm>
          <a:off x="5041900" y="14475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77174</xdr:rowOff>
    </xdr:from>
    <xdr:to>
      <xdr:col>19</xdr:col>
      <xdr:colOff>184150</xdr:colOff>
      <xdr:row>85</xdr:row>
      <xdr:rowOff>7324</xdr:rowOff>
    </xdr:to>
    <xdr:sp macro="" textlink="">
      <xdr:nvSpPr>
        <xdr:cNvPr id="215" name="楕円 214"/>
        <xdr:cNvSpPr/>
      </xdr:nvSpPr>
      <xdr:spPr>
        <a:xfrm>
          <a:off x="4064000" y="1447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163551</xdr:rowOff>
    </xdr:from>
    <xdr:ext cx="736600" cy="259045"/>
    <xdr:sp macro="" textlink="">
      <xdr:nvSpPr>
        <xdr:cNvPr id="216" name="テキスト ボックス 215"/>
        <xdr:cNvSpPr txBox="1"/>
      </xdr:nvSpPr>
      <xdr:spPr>
        <a:xfrm>
          <a:off x="3733800" y="14565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50116</xdr:rowOff>
    </xdr:from>
    <xdr:to>
      <xdr:col>15</xdr:col>
      <xdr:colOff>133350</xdr:colOff>
      <xdr:row>84</xdr:row>
      <xdr:rowOff>151716</xdr:rowOff>
    </xdr:to>
    <xdr:sp macro="" textlink="">
      <xdr:nvSpPr>
        <xdr:cNvPr id="217" name="楕円 216"/>
        <xdr:cNvSpPr/>
      </xdr:nvSpPr>
      <xdr:spPr>
        <a:xfrm>
          <a:off x="3175000" y="1445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136493</xdr:rowOff>
    </xdr:from>
    <xdr:ext cx="762000" cy="259045"/>
    <xdr:sp macro="" textlink="">
      <xdr:nvSpPr>
        <xdr:cNvPr id="218" name="テキスト ボックス 217"/>
        <xdr:cNvSpPr txBox="1"/>
      </xdr:nvSpPr>
      <xdr:spPr>
        <a:xfrm>
          <a:off x="2844800" y="1453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151296</xdr:rowOff>
    </xdr:from>
    <xdr:to>
      <xdr:col>11</xdr:col>
      <xdr:colOff>82550</xdr:colOff>
      <xdr:row>84</xdr:row>
      <xdr:rowOff>81446</xdr:rowOff>
    </xdr:to>
    <xdr:sp macro="" textlink="">
      <xdr:nvSpPr>
        <xdr:cNvPr id="219" name="楕円 218"/>
        <xdr:cNvSpPr/>
      </xdr:nvSpPr>
      <xdr:spPr>
        <a:xfrm>
          <a:off x="2286000" y="1438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66223</xdr:rowOff>
    </xdr:from>
    <xdr:ext cx="762000" cy="259045"/>
    <xdr:sp macro="" textlink="">
      <xdr:nvSpPr>
        <xdr:cNvPr id="220" name="テキスト ボックス 219"/>
        <xdr:cNvSpPr txBox="1"/>
      </xdr:nvSpPr>
      <xdr:spPr>
        <a:xfrm>
          <a:off x="1955800" y="1446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140689</xdr:rowOff>
    </xdr:from>
    <xdr:to>
      <xdr:col>7</xdr:col>
      <xdr:colOff>31750</xdr:colOff>
      <xdr:row>84</xdr:row>
      <xdr:rowOff>70839</xdr:rowOff>
    </xdr:to>
    <xdr:sp macro="" textlink="">
      <xdr:nvSpPr>
        <xdr:cNvPr id="221" name="楕円 220"/>
        <xdr:cNvSpPr/>
      </xdr:nvSpPr>
      <xdr:spPr>
        <a:xfrm>
          <a:off x="1397000" y="143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55616</xdr:rowOff>
    </xdr:from>
    <xdr:ext cx="762000" cy="259045"/>
    <xdr:sp macro="" textlink="">
      <xdr:nvSpPr>
        <xdr:cNvPr id="222" name="テキスト ボックス 221"/>
        <xdr:cNvSpPr txBox="1"/>
      </xdr:nvSpPr>
      <xdr:spPr>
        <a:xfrm>
          <a:off x="1066800" y="144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900">
              <a:solidFill>
                <a:schemeClr val="dk1"/>
              </a:solidFill>
              <a:effectLst/>
              <a:latin typeface="+mn-lt"/>
              <a:ea typeface="+mn-ea"/>
              <a:cs typeface="+mn-cs"/>
            </a:rPr>
            <a:t>昨年度の数値と</a:t>
          </a:r>
          <a:r>
            <a:rPr lang="ja-JP" altLang="en-US" sz="900">
              <a:solidFill>
                <a:schemeClr val="dk1"/>
              </a:solidFill>
              <a:effectLst/>
              <a:latin typeface="+mn-lt"/>
              <a:ea typeface="+mn-ea"/>
              <a:cs typeface="+mn-cs"/>
            </a:rPr>
            <a:t>ほぼ</a:t>
          </a:r>
          <a:r>
            <a:rPr lang="ja-JP" altLang="ja-JP" sz="900">
              <a:solidFill>
                <a:schemeClr val="dk1"/>
              </a:solidFill>
              <a:effectLst/>
              <a:latin typeface="+mn-lt"/>
              <a:ea typeface="+mn-ea"/>
              <a:cs typeface="+mn-cs"/>
            </a:rPr>
            <a:t>変わりなく引き続き類似団体と比較しても概ね同水準である。</a:t>
          </a:r>
          <a:endParaRPr lang="ja-JP" altLang="ja-JP" sz="900">
            <a:effectLst/>
          </a:endParaRPr>
        </a:p>
        <a:p>
          <a:r>
            <a:rPr lang="ja-JP" altLang="en-US" sz="900">
              <a:solidFill>
                <a:schemeClr val="dk1"/>
              </a:solidFill>
              <a:effectLst/>
              <a:latin typeface="+mn-lt"/>
              <a:ea typeface="+mn-ea"/>
              <a:cs typeface="+mn-cs"/>
            </a:rPr>
            <a:t>　</a:t>
          </a:r>
          <a:r>
            <a:rPr lang="ja-JP" altLang="ja-JP" sz="900">
              <a:solidFill>
                <a:schemeClr val="dk1"/>
              </a:solidFill>
              <a:effectLst/>
              <a:latin typeface="+mn-lt"/>
              <a:ea typeface="+mn-ea"/>
              <a:cs typeface="+mn-cs"/>
            </a:rPr>
            <a:t>今後においても給与体系の適正化に努める。</a:t>
          </a:r>
          <a:endParaRPr lang="ja-JP" altLang="ja-JP" sz="9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89</xdr:row>
      <xdr:rowOff>61807</xdr:rowOff>
    </xdr:to>
    <xdr:cxnSp macro="">
      <xdr:nvCxnSpPr>
        <xdr:cNvPr id="251" name="直線コネクタ 250"/>
        <xdr:cNvCxnSpPr/>
      </xdr:nvCxnSpPr>
      <xdr:spPr>
        <a:xfrm flipV="1">
          <a:off x="17018000" y="139695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2" name="給与水準   （国との比較）最小値テキスト"/>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3" name="直線コネクタ 252"/>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4"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5" name="直線コネクタ 254"/>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96096</xdr:rowOff>
    </xdr:from>
    <xdr:to>
      <xdr:col>81</xdr:col>
      <xdr:colOff>44450</xdr:colOff>
      <xdr:row>85</xdr:row>
      <xdr:rowOff>144357</xdr:rowOff>
    </xdr:to>
    <xdr:cxnSp macro="">
      <xdr:nvCxnSpPr>
        <xdr:cNvPr id="256" name="直線コネクタ 255"/>
        <xdr:cNvCxnSpPr/>
      </xdr:nvCxnSpPr>
      <xdr:spPr>
        <a:xfrm>
          <a:off x="16179800" y="14669346"/>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63923</xdr:rowOff>
    </xdr:from>
    <xdr:to>
      <xdr:col>77</xdr:col>
      <xdr:colOff>44450</xdr:colOff>
      <xdr:row>85</xdr:row>
      <xdr:rowOff>96096</xdr:rowOff>
    </xdr:to>
    <xdr:cxnSp macro="">
      <xdr:nvCxnSpPr>
        <xdr:cNvPr id="259" name="直線コネクタ 258"/>
        <xdr:cNvCxnSpPr/>
      </xdr:nvCxnSpPr>
      <xdr:spPr>
        <a:xfrm>
          <a:off x="15290800" y="146371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61" name="テキスト ボックス 260"/>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7620</xdr:rowOff>
    </xdr:from>
    <xdr:to>
      <xdr:col>72</xdr:col>
      <xdr:colOff>203200</xdr:colOff>
      <xdr:row>85</xdr:row>
      <xdr:rowOff>63923</xdr:rowOff>
    </xdr:to>
    <xdr:cxnSp macro="">
      <xdr:nvCxnSpPr>
        <xdr:cNvPr id="262" name="直線コネクタ 261"/>
        <xdr:cNvCxnSpPr/>
      </xdr:nvCxnSpPr>
      <xdr:spPr>
        <a:xfrm>
          <a:off x="14401800" y="1458087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4" name="テキスト ボックス 263"/>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7620</xdr:rowOff>
    </xdr:from>
    <xdr:to>
      <xdr:col>68</xdr:col>
      <xdr:colOff>152400</xdr:colOff>
      <xdr:row>85</xdr:row>
      <xdr:rowOff>80011</xdr:rowOff>
    </xdr:to>
    <xdr:cxnSp macro="">
      <xdr:nvCxnSpPr>
        <xdr:cNvPr id="265" name="直線コネクタ 264"/>
        <xdr:cNvCxnSpPr/>
      </xdr:nvCxnSpPr>
      <xdr:spPr>
        <a:xfrm flipV="1">
          <a:off x="13512800" y="1458087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7" name="テキスト ボックス 266"/>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8" name="フローチャート: 判断 267"/>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9" name="テキスト ボックス 268"/>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93557</xdr:rowOff>
    </xdr:from>
    <xdr:to>
      <xdr:col>81</xdr:col>
      <xdr:colOff>95250</xdr:colOff>
      <xdr:row>86</xdr:row>
      <xdr:rowOff>23707</xdr:rowOff>
    </xdr:to>
    <xdr:sp macro="" textlink="">
      <xdr:nvSpPr>
        <xdr:cNvPr id="275" name="楕円 274"/>
        <xdr:cNvSpPr/>
      </xdr:nvSpPr>
      <xdr:spPr>
        <a:xfrm>
          <a:off x="169672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65634</xdr:rowOff>
    </xdr:from>
    <xdr:ext cx="762000" cy="259045"/>
    <xdr:sp macro="" textlink="">
      <xdr:nvSpPr>
        <xdr:cNvPr id="276" name="給与水準   （国との比較）該当値テキスト"/>
        <xdr:cNvSpPr txBox="1"/>
      </xdr:nvSpPr>
      <xdr:spPr>
        <a:xfrm>
          <a:off x="17106900" y="1463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45296</xdr:rowOff>
    </xdr:from>
    <xdr:to>
      <xdr:col>77</xdr:col>
      <xdr:colOff>95250</xdr:colOff>
      <xdr:row>85</xdr:row>
      <xdr:rowOff>146896</xdr:rowOff>
    </xdr:to>
    <xdr:sp macro="" textlink="">
      <xdr:nvSpPr>
        <xdr:cNvPr id="277" name="楕円 276"/>
        <xdr:cNvSpPr/>
      </xdr:nvSpPr>
      <xdr:spPr>
        <a:xfrm>
          <a:off x="161290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157073</xdr:rowOff>
    </xdr:from>
    <xdr:ext cx="736600" cy="259045"/>
    <xdr:sp macro="" textlink="">
      <xdr:nvSpPr>
        <xdr:cNvPr id="278" name="テキスト ボックス 277"/>
        <xdr:cNvSpPr txBox="1"/>
      </xdr:nvSpPr>
      <xdr:spPr>
        <a:xfrm>
          <a:off x="15798800" y="1438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13123</xdr:rowOff>
    </xdr:from>
    <xdr:to>
      <xdr:col>73</xdr:col>
      <xdr:colOff>44450</xdr:colOff>
      <xdr:row>85</xdr:row>
      <xdr:rowOff>114723</xdr:rowOff>
    </xdr:to>
    <xdr:sp macro="" textlink="">
      <xdr:nvSpPr>
        <xdr:cNvPr id="279" name="楕円 278"/>
        <xdr:cNvSpPr/>
      </xdr:nvSpPr>
      <xdr:spPr>
        <a:xfrm>
          <a:off x="152400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124900</xdr:rowOff>
    </xdr:from>
    <xdr:ext cx="762000" cy="259045"/>
    <xdr:sp macro="" textlink="">
      <xdr:nvSpPr>
        <xdr:cNvPr id="280" name="テキスト ボックス 279"/>
        <xdr:cNvSpPr txBox="1"/>
      </xdr:nvSpPr>
      <xdr:spPr>
        <a:xfrm>
          <a:off x="14909800" y="1435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128270</xdr:rowOff>
    </xdr:from>
    <xdr:to>
      <xdr:col>68</xdr:col>
      <xdr:colOff>203200</xdr:colOff>
      <xdr:row>85</xdr:row>
      <xdr:rowOff>58420</xdr:rowOff>
    </xdr:to>
    <xdr:sp macro="" textlink="">
      <xdr:nvSpPr>
        <xdr:cNvPr id="281" name="楕円 280"/>
        <xdr:cNvSpPr/>
      </xdr:nvSpPr>
      <xdr:spPr>
        <a:xfrm>
          <a:off x="14351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68597</xdr:rowOff>
    </xdr:from>
    <xdr:ext cx="762000" cy="259045"/>
    <xdr:sp macro="" textlink="">
      <xdr:nvSpPr>
        <xdr:cNvPr id="282" name="テキスト ボックス 281"/>
        <xdr:cNvSpPr txBox="1"/>
      </xdr:nvSpPr>
      <xdr:spPr>
        <a:xfrm>
          <a:off x="14020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83" name="楕円 282"/>
        <xdr:cNvSpPr/>
      </xdr:nvSpPr>
      <xdr:spPr>
        <a:xfrm>
          <a:off x="13462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140988</xdr:rowOff>
    </xdr:from>
    <xdr:ext cx="762000" cy="259045"/>
    <xdr:sp macro="" textlink="">
      <xdr:nvSpPr>
        <xdr:cNvPr id="284" name="テキスト ボックス 283"/>
        <xdr:cNvSpPr txBox="1"/>
      </xdr:nvSpPr>
      <xdr:spPr>
        <a:xfrm>
          <a:off x="13131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900">
              <a:solidFill>
                <a:schemeClr val="dk1"/>
              </a:solidFill>
              <a:effectLst/>
              <a:latin typeface="+mn-lt"/>
              <a:ea typeface="+mn-ea"/>
              <a:cs typeface="+mn-cs"/>
            </a:rPr>
            <a:t>定員適正化計画に基づき、職員数は減少しているが、類似団体平均の1</a:t>
          </a:r>
          <a:r>
            <a:rPr lang="en-US" altLang="ja-JP" sz="900">
              <a:solidFill>
                <a:schemeClr val="dk1"/>
              </a:solidFill>
              <a:effectLst/>
              <a:latin typeface="+mn-lt"/>
              <a:ea typeface="+mn-ea"/>
              <a:cs typeface="+mn-cs"/>
            </a:rPr>
            <a:t>6</a:t>
          </a:r>
          <a:r>
            <a:rPr lang="ja-JP" altLang="ja-JP" sz="900">
              <a:solidFill>
                <a:schemeClr val="dk1"/>
              </a:solidFill>
              <a:effectLst/>
              <a:latin typeface="+mn-lt"/>
              <a:ea typeface="+mn-ea"/>
              <a:cs typeface="+mn-cs"/>
            </a:rPr>
            <a:t>.</a:t>
          </a:r>
          <a:r>
            <a:rPr lang="en-US" altLang="ja-JP" sz="900">
              <a:solidFill>
                <a:schemeClr val="dk1"/>
              </a:solidFill>
              <a:effectLst/>
              <a:latin typeface="+mn-lt"/>
              <a:ea typeface="+mn-ea"/>
              <a:cs typeface="+mn-cs"/>
            </a:rPr>
            <a:t>08</a:t>
          </a:r>
          <a:r>
            <a:rPr lang="ja-JP" altLang="ja-JP" sz="900">
              <a:solidFill>
                <a:schemeClr val="dk1"/>
              </a:solidFill>
              <a:effectLst/>
              <a:latin typeface="+mn-lt"/>
              <a:ea typeface="+mn-ea"/>
              <a:cs typeface="+mn-cs"/>
            </a:rPr>
            <a:t>人と比較すると当町は18.</a:t>
          </a:r>
          <a:r>
            <a:rPr lang="en-US" altLang="ja-JP" sz="900">
              <a:solidFill>
                <a:schemeClr val="dk1"/>
              </a:solidFill>
              <a:effectLst/>
              <a:latin typeface="+mn-lt"/>
              <a:ea typeface="+mn-ea"/>
              <a:cs typeface="+mn-cs"/>
            </a:rPr>
            <a:t>73</a:t>
          </a:r>
          <a:r>
            <a:rPr lang="ja-JP" altLang="ja-JP" sz="900">
              <a:solidFill>
                <a:schemeClr val="dk1"/>
              </a:solidFill>
              <a:effectLst/>
              <a:latin typeface="+mn-lt"/>
              <a:ea typeface="+mn-ea"/>
              <a:cs typeface="+mn-cs"/>
            </a:rPr>
            <a:t>人と2.</a:t>
          </a:r>
          <a:r>
            <a:rPr lang="en-US" altLang="ja-JP" sz="900">
              <a:solidFill>
                <a:schemeClr val="dk1"/>
              </a:solidFill>
              <a:effectLst/>
              <a:latin typeface="+mn-lt"/>
              <a:ea typeface="+mn-ea"/>
              <a:cs typeface="+mn-cs"/>
            </a:rPr>
            <a:t>65</a:t>
          </a:r>
          <a:r>
            <a:rPr lang="ja-JP" altLang="ja-JP" sz="900">
              <a:solidFill>
                <a:schemeClr val="dk1"/>
              </a:solidFill>
              <a:effectLst/>
              <a:latin typeface="+mn-lt"/>
              <a:ea typeface="+mn-ea"/>
              <a:cs typeface="+mn-cs"/>
            </a:rPr>
            <a:t>人上回っている状況である。</a:t>
          </a:r>
          <a:endParaRPr lang="ja-JP" altLang="ja-JP" sz="900">
            <a:effectLst/>
          </a:endParaRPr>
        </a:p>
        <a:p>
          <a:r>
            <a:rPr lang="ja-JP" altLang="ja-JP" sz="900">
              <a:solidFill>
                <a:schemeClr val="dk1"/>
              </a:solidFill>
              <a:effectLst/>
              <a:latin typeface="+mn-lt"/>
              <a:ea typeface="+mn-ea"/>
              <a:cs typeface="+mn-cs"/>
            </a:rPr>
            <a:t>　この要因は、合併したことにより面積も拡大し、旧行政区単位に総合支所や保育所等の施設を有していることが数値を引き上げている。</a:t>
          </a:r>
          <a:endParaRPr lang="ja-JP" altLang="ja-JP" sz="900">
            <a:effectLst/>
          </a:endParaRPr>
        </a:p>
        <a:p>
          <a:r>
            <a:rPr lang="ja-JP" altLang="ja-JP" sz="900">
              <a:solidFill>
                <a:schemeClr val="dk1"/>
              </a:solidFill>
              <a:effectLst/>
              <a:latin typeface="+mn-lt"/>
              <a:ea typeface="+mn-ea"/>
              <a:cs typeface="+mn-cs"/>
            </a:rPr>
            <a:t>　今後においても、定員適正化計画に基づき退職不補充などによる削減を実施するなど適正な定員管理に努める。</a:t>
          </a:r>
          <a:endParaRPr lang="ja-JP" altLang="ja-JP" sz="9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132429</xdr:rowOff>
    </xdr:from>
    <xdr:to>
      <xdr:col>81</xdr:col>
      <xdr:colOff>44450</xdr:colOff>
      <xdr:row>66</xdr:row>
      <xdr:rowOff>35496</xdr:rowOff>
    </xdr:to>
    <xdr:cxnSp macro="">
      <xdr:nvCxnSpPr>
        <xdr:cNvPr id="310" name="直線コネクタ 309"/>
        <xdr:cNvCxnSpPr/>
      </xdr:nvCxnSpPr>
      <xdr:spPr>
        <a:xfrm flipV="1">
          <a:off x="17018000" y="10076529"/>
          <a:ext cx="0" cy="1274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7573</xdr:rowOff>
    </xdr:from>
    <xdr:ext cx="762000" cy="259045"/>
    <xdr:sp macro="" textlink="">
      <xdr:nvSpPr>
        <xdr:cNvPr id="311" name="定員管理の状況最小値テキスト"/>
        <xdr:cNvSpPr txBox="1"/>
      </xdr:nvSpPr>
      <xdr:spPr>
        <a:xfrm>
          <a:off x="17106900" y="113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35496</xdr:rowOff>
    </xdr:from>
    <xdr:to>
      <xdr:col>81</xdr:col>
      <xdr:colOff>133350</xdr:colOff>
      <xdr:row>66</xdr:row>
      <xdr:rowOff>35496</xdr:rowOff>
    </xdr:to>
    <xdr:cxnSp macro="">
      <xdr:nvCxnSpPr>
        <xdr:cNvPr id="312" name="直線コネクタ 311"/>
        <xdr:cNvCxnSpPr/>
      </xdr:nvCxnSpPr>
      <xdr:spPr>
        <a:xfrm>
          <a:off x="16929100" y="113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47356</xdr:rowOff>
    </xdr:from>
    <xdr:ext cx="762000" cy="259045"/>
    <xdr:sp macro="" textlink="">
      <xdr:nvSpPr>
        <xdr:cNvPr id="313" name="定員管理の状況最大値テキスト"/>
        <xdr:cNvSpPr txBox="1"/>
      </xdr:nvSpPr>
      <xdr:spPr>
        <a:xfrm>
          <a:off x="17106900" y="98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132429</xdr:rowOff>
    </xdr:from>
    <xdr:to>
      <xdr:col>81</xdr:col>
      <xdr:colOff>133350</xdr:colOff>
      <xdr:row>58</xdr:row>
      <xdr:rowOff>132429</xdr:rowOff>
    </xdr:to>
    <xdr:cxnSp macro="">
      <xdr:nvCxnSpPr>
        <xdr:cNvPr id="314" name="直線コネクタ 313"/>
        <xdr:cNvCxnSpPr/>
      </xdr:nvCxnSpPr>
      <xdr:spPr>
        <a:xfrm>
          <a:off x="16929100" y="100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86075</xdr:rowOff>
    </xdr:from>
    <xdr:to>
      <xdr:col>81</xdr:col>
      <xdr:colOff>44450</xdr:colOff>
      <xdr:row>62</xdr:row>
      <xdr:rowOff>88488</xdr:rowOff>
    </xdr:to>
    <xdr:cxnSp macro="">
      <xdr:nvCxnSpPr>
        <xdr:cNvPr id="315" name="直線コネクタ 314"/>
        <xdr:cNvCxnSpPr/>
      </xdr:nvCxnSpPr>
      <xdr:spPr>
        <a:xfrm>
          <a:off x="16179800" y="10715975"/>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65803</xdr:rowOff>
    </xdr:from>
    <xdr:ext cx="762000" cy="259045"/>
    <xdr:sp macro="" textlink="">
      <xdr:nvSpPr>
        <xdr:cNvPr id="316" name="定員管理の状況平均値テキスト"/>
        <xdr:cNvSpPr txBox="1"/>
      </xdr:nvSpPr>
      <xdr:spPr>
        <a:xfrm>
          <a:off x="17106900" y="10352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17" name="フローチャート: 判断 316"/>
        <xdr:cNvSpPr/>
      </xdr:nvSpPr>
      <xdr:spPr>
        <a:xfrm>
          <a:off x="16967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40831</xdr:rowOff>
    </xdr:from>
    <xdr:to>
      <xdr:col>77</xdr:col>
      <xdr:colOff>44450</xdr:colOff>
      <xdr:row>62</xdr:row>
      <xdr:rowOff>86075</xdr:rowOff>
    </xdr:to>
    <xdr:cxnSp macro="">
      <xdr:nvCxnSpPr>
        <xdr:cNvPr id="318" name="直線コネクタ 317"/>
        <xdr:cNvCxnSpPr/>
      </xdr:nvCxnSpPr>
      <xdr:spPr>
        <a:xfrm>
          <a:off x="15290800" y="10670731"/>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30575</xdr:rowOff>
    </xdr:from>
    <xdr:to>
      <xdr:col>77</xdr:col>
      <xdr:colOff>95250</xdr:colOff>
      <xdr:row>61</xdr:row>
      <xdr:rowOff>132175</xdr:rowOff>
    </xdr:to>
    <xdr:sp macro="" textlink="">
      <xdr:nvSpPr>
        <xdr:cNvPr id="319" name="フローチャート: 判断 318"/>
        <xdr:cNvSpPr/>
      </xdr:nvSpPr>
      <xdr:spPr>
        <a:xfrm>
          <a:off x="16129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142352</xdr:rowOff>
    </xdr:from>
    <xdr:ext cx="736600" cy="259045"/>
    <xdr:sp macro="" textlink="">
      <xdr:nvSpPr>
        <xdr:cNvPr id="320" name="テキスト ボックス 319"/>
        <xdr:cNvSpPr txBox="1"/>
      </xdr:nvSpPr>
      <xdr:spPr>
        <a:xfrm>
          <a:off x="15798800" y="10257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22130</xdr:rowOff>
    </xdr:from>
    <xdr:to>
      <xdr:col>72</xdr:col>
      <xdr:colOff>203200</xdr:colOff>
      <xdr:row>62</xdr:row>
      <xdr:rowOff>40831</xdr:rowOff>
    </xdr:to>
    <xdr:cxnSp macro="">
      <xdr:nvCxnSpPr>
        <xdr:cNvPr id="321" name="直線コネクタ 320"/>
        <xdr:cNvCxnSpPr/>
      </xdr:nvCxnSpPr>
      <xdr:spPr>
        <a:xfrm>
          <a:off x="14401800" y="10652030"/>
          <a:ext cx="889000" cy="1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20924</xdr:rowOff>
    </xdr:from>
    <xdr:to>
      <xdr:col>73</xdr:col>
      <xdr:colOff>44450</xdr:colOff>
      <xdr:row>61</xdr:row>
      <xdr:rowOff>122524</xdr:rowOff>
    </xdr:to>
    <xdr:sp macro="" textlink="">
      <xdr:nvSpPr>
        <xdr:cNvPr id="322" name="フローチャート: 判断 321"/>
        <xdr:cNvSpPr/>
      </xdr:nvSpPr>
      <xdr:spPr>
        <a:xfrm>
          <a:off x="15240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132701</xdr:rowOff>
    </xdr:from>
    <xdr:ext cx="762000" cy="259045"/>
    <xdr:sp macro="" textlink="">
      <xdr:nvSpPr>
        <xdr:cNvPr id="323" name="テキスト ボックス 322"/>
        <xdr:cNvSpPr txBox="1"/>
      </xdr:nvSpPr>
      <xdr:spPr>
        <a:xfrm>
          <a:off x="14909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6445</xdr:rowOff>
    </xdr:from>
    <xdr:to>
      <xdr:col>68</xdr:col>
      <xdr:colOff>152400</xdr:colOff>
      <xdr:row>62</xdr:row>
      <xdr:rowOff>22130</xdr:rowOff>
    </xdr:to>
    <xdr:cxnSp macro="">
      <xdr:nvCxnSpPr>
        <xdr:cNvPr id="324" name="直線コネクタ 323"/>
        <xdr:cNvCxnSpPr/>
      </xdr:nvCxnSpPr>
      <xdr:spPr>
        <a:xfrm>
          <a:off x="13512800" y="10636345"/>
          <a:ext cx="889000" cy="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5238</xdr:rowOff>
    </xdr:from>
    <xdr:to>
      <xdr:col>68</xdr:col>
      <xdr:colOff>203200</xdr:colOff>
      <xdr:row>61</xdr:row>
      <xdr:rowOff>106838</xdr:rowOff>
    </xdr:to>
    <xdr:sp macro="" textlink="">
      <xdr:nvSpPr>
        <xdr:cNvPr id="325" name="フローチャート: 判断 324"/>
        <xdr:cNvSpPr/>
      </xdr:nvSpPr>
      <xdr:spPr>
        <a:xfrm>
          <a:off x="14351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117015</xdr:rowOff>
    </xdr:from>
    <xdr:ext cx="762000" cy="259045"/>
    <xdr:sp macro="" textlink="">
      <xdr:nvSpPr>
        <xdr:cNvPr id="326" name="テキスト ボックス 325"/>
        <xdr:cNvSpPr txBox="1"/>
      </xdr:nvSpPr>
      <xdr:spPr>
        <a:xfrm>
          <a:off x="14020800" y="1023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7" name="フローチャート: 判断 326"/>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102538</xdr:rowOff>
    </xdr:from>
    <xdr:ext cx="762000" cy="259045"/>
    <xdr:sp macro="" textlink="">
      <xdr:nvSpPr>
        <xdr:cNvPr id="328" name="テキスト ボックス 327"/>
        <xdr:cNvSpPr txBox="1"/>
      </xdr:nvSpPr>
      <xdr:spPr>
        <a:xfrm>
          <a:off x="13131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37688</xdr:rowOff>
    </xdr:from>
    <xdr:to>
      <xdr:col>81</xdr:col>
      <xdr:colOff>95250</xdr:colOff>
      <xdr:row>62</xdr:row>
      <xdr:rowOff>139288</xdr:rowOff>
    </xdr:to>
    <xdr:sp macro="" textlink="">
      <xdr:nvSpPr>
        <xdr:cNvPr id="334" name="楕円 333"/>
        <xdr:cNvSpPr/>
      </xdr:nvSpPr>
      <xdr:spPr>
        <a:xfrm>
          <a:off x="16967200" y="1066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9765</xdr:rowOff>
    </xdr:from>
    <xdr:ext cx="762000" cy="259045"/>
    <xdr:sp macro="" textlink="">
      <xdr:nvSpPr>
        <xdr:cNvPr id="335" name="定員管理の状況該当値テキスト"/>
        <xdr:cNvSpPr txBox="1"/>
      </xdr:nvSpPr>
      <xdr:spPr>
        <a:xfrm>
          <a:off x="17106900" y="1063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35275</xdr:rowOff>
    </xdr:from>
    <xdr:to>
      <xdr:col>77</xdr:col>
      <xdr:colOff>95250</xdr:colOff>
      <xdr:row>62</xdr:row>
      <xdr:rowOff>136875</xdr:rowOff>
    </xdr:to>
    <xdr:sp macro="" textlink="">
      <xdr:nvSpPr>
        <xdr:cNvPr id="336" name="楕円 335"/>
        <xdr:cNvSpPr/>
      </xdr:nvSpPr>
      <xdr:spPr>
        <a:xfrm>
          <a:off x="16129000" y="1066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121652</xdr:rowOff>
    </xdr:from>
    <xdr:ext cx="736600" cy="259045"/>
    <xdr:sp macro="" textlink="">
      <xdr:nvSpPr>
        <xdr:cNvPr id="337" name="テキスト ボックス 336"/>
        <xdr:cNvSpPr txBox="1"/>
      </xdr:nvSpPr>
      <xdr:spPr>
        <a:xfrm>
          <a:off x="15798800" y="1075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161481</xdr:rowOff>
    </xdr:from>
    <xdr:to>
      <xdr:col>73</xdr:col>
      <xdr:colOff>44450</xdr:colOff>
      <xdr:row>62</xdr:row>
      <xdr:rowOff>91631</xdr:rowOff>
    </xdr:to>
    <xdr:sp macro="" textlink="">
      <xdr:nvSpPr>
        <xdr:cNvPr id="338" name="楕円 337"/>
        <xdr:cNvSpPr/>
      </xdr:nvSpPr>
      <xdr:spPr>
        <a:xfrm>
          <a:off x="15240000" y="106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76408</xdr:rowOff>
    </xdr:from>
    <xdr:ext cx="762000" cy="259045"/>
    <xdr:sp macro="" textlink="">
      <xdr:nvSpPr>
        <xdr:cNvPr id="339" name="テキスト ボックス 338"/>
        <xdr:cNvSpPr txBox="1"/>
      </xdr:nvSpPr>
      <xdr:spPr>
        <a:xfrm>
          <a:off x="14909800" y="10706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142780</xdr:rowOff>
    </xdr:from>
    <xdr:to>
      <xdr:col>68</xdr:col>
      <xdr:colOff>203200</xdr:colOff>
      <xdr:row>62</xdr:row>
      <xdr:rowOff>72930</xdr:rowOff>
    </xdr:to>
    <xdr:sp macro="" textlink="">
      <xdr:nvSpPr>
        <xdr:cNvPr id="340" name="楕円 339"/>
        <xdr:cNvSpPr/>
      </xdr:nvSpPr>
      <xdr:spPr>
        <a:xfrm>
          <a:off x="14351000" y="1060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57707</xdr:rowOff>
    </xdr:from>
    <xdr:ext cx="762000" cy="259045"/>
    <xdr:sp macro="" textlink="">
      <xdr:nvSpPr>
        <xdr:cNvPr id="341" name="テキスト ボックス 340"/>
        <xdr:cNvSpPr txBox="1"/>
      </xdr:nvSpPr>
      <xdr:spPr>
        <a:xfrm>
          <a:off x="14020800" y="1068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127095</xdr:rowOff>
    </xdr:from>
    <xdr:to>
      <xdr:col>64</xdr:col>
      <xdr:colOff>152400</xdr:colOff>
      <xdr:row>62</xdr:row>
      <xdr:rowOff>57245</xdr:rowOff>
    </xdr:to>
    <xdr:sp macro="" textlink="">
      <xdr:nvSpPr>
        <xdr:cNvPr id="342" name="楕円 341"/>
        <xdr:cNvSpPr/>
      </xdr:nvSpPr>
      <xdr:spPr>
        <a:xfrm>
          <a:off x="13462000" y="1058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42022</xdr:rowOff>
    </xdr:from>
    <xdr:ext cx="762000" cy="259045"/>
    <xdr:sp macro="" textlink="">
      <xdr:nvSpPr>
        <xdr:cNvPr id="343" name="テキスト ボックス 342"/>
        <xdr:cNvSpPr txBox="1"/>
      </xdr:nvSpPr>
      <xdr:spPr>
        <a:xfrm>
          <a:off x="13131800" y="10671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900">
              <a:solidFill>
                <a:schemeClr val="dk1"/>
              </a:solidFill>
              <a:effectLst/>
              <a:latin typeface="+mn-lt"/>
              <a:ea typeface="+mn-ea"/>
              <a:cs typeface="+mn-cs"/>
            </a:rPr>
            <a:t>着実に類似団体平均の水準並みにまで改善されてきている。これは、元利償還金償還額のピークを過ぎ、更には計画的な繰上償還により償還額が減少しているためである。</a:t>
          </a:r>
          <a:endParaRPr lang="ja-JP" altLang="ja-JP" sz="900">
            <a:effectLst/>
          </a:endParaRPr>
        </a:p>
        <a:p>
          <a:r>
            <a:rPr lang="ja-JP" altLang="ja-JP" sz="900">
              <a:solidFill>
                <a:schemeClr val="dk1"/>
              </a:solidFill>
              <a:effectLst/>
              <a:latin typeface="+mn-lt"/>
              <a:ea typeface="+mn-ea"/>
              <a:cs typeface="+mn-cs"/>
            </a:rPr>
            <a:t>　しかし、全国及び北海道平均と比較すると低い割合とは言えないことから、公債費の適性管理を図り当該比率のさらなる改善を図っていきたい。</a:t>
          </a:r>
          <a:endParaRPr lang="ja-JP" altLang="ja-JP" sz="900">
            <a:effectLst/>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4318</xdr:rowOff>
    </xdr:from>
    <xdr:to>
      <xdr:col>81</xdr:col>
      <xdr:colOff>44450</xdr:colOff>
      <xdr:row>44</xdr:row>
      <xdr:rowOff>92710</xdr:rowOff>
    </xdr:to>
    <xdr:cxnSp macro="">
      <xdr:nvCxnSpPr>
        <xdr:cNvPr id="369" name="直線コネクタ 368"/>
        <xdr:cNvCxnSpPr/>
      </xdr:nvCxnSpPr>
      <xdr:spPr>
        <a:xfrm flipV="1">
          <a:off x="17018000" y="6347968"/>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70" name="公債費負担の状況最小値テキスト"/>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90695</xdr:rowOff>
    </xdr:from>
    <xdr:ext cx="762000" cy="259045"/>
    <xdr:sp macro="" textlink="">
      <xdr:nvSpPr>
        <xdr:cNvPr id="372"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4318</xdr:rowOff>
    </xdr:from>
    <xdr:to>
      <xdr:col>81</xdr:col>
      <xdr:colOff>133350</xdr:colOff>
      <xdr:row>37</xdr:row>
      <xdr:rowOff>4318</xdr:rowOff>
    </xdr:to>
    <xdr:cxnSp macro="">
      <xdr:nvCxnSpPr>
        <xdr:cNvPr id="373" name="直線コネクタ 372"/>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109982</xdr:rowOff>
    </xdr:from>
    <xdr:to>
      <xdr:col>81</xdr:col>
      <xdr:colOff>44450</xdr:colOff>
      <xdr:row>41</xdr:row>
      <xdr:rowOff>138938</xdr:rowOff>
    </xdr:to>
    <xdr:cxnSp macro="">
      <xdr:nvCxnSpPr>
        <xdr:cNvPr id="374" name="直線コネクタ 373"/>
        <xdr:cNvCxnSpPr/>
      </xdr:nvCxnSpPr>
      <xdr:spPr>
        <a:xfrm>
          <a:off x="16179800" y="713943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95013</xdr:rowOff>
    </xdr:from>
    <xdr:ext cx="762000" cy="259045"/>
    <xdr:sp macro="" textlink="">
      <xdr:nvSpPr>
        <xdr:cNvPr id="375" name="公債費負担の状況平均値テキスト"/>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90678</xdr:rowOff>
    </xdr:from>
    <xdr:to>
      <xdr:col>77</xdr:col>
      <xdr:colOff>44450</xdr:colOff>
      <xdr:row>41</xdr:row>
      <xdr:rowOff>109982</xdr:rowOff>
    </xdr:to>
    <xdr:cxnSp macro="">
      <xdr:nvCxnSpPr>
        <xdr:cNvPr id="377" name="直線コネクタ 376"/>
        <xdr:cNvCxnSpPr/>
      </xdr:nvCxnSpPr>
      <xdr:spPr>
        <a:xfrm>
          <a:off x="15290800" y="712012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8" name="フローチャート: 判断 377"/>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79" name="テキスト ボックス 378"/>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90678</xdr:rowOff>
    </xdr:from>
    <xdr:to>
      <xdr:col>72</xdr:col>
      <xdr:colOff>203200</xdr:colOff>
      <xdr:row>41</xdr:row>
      <xdr:rowOff>119634</xdr:rowOff>
    </xdr:to>
    <xdr:cxnSp macro="">
      <xdr:nvCxnSpPr>
        <xdr:cNvPr id="380" name="直線コネクタ 379"/>
        <xdr:cNvCxnSpPr/>
      </xdr:nvCxnSpPr>
      <xdr:spPr>
        <a:xfrm flipV="1">
          <a:off x="14401800" y="712012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2" name="テキスト ボックス 381"/>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119634</xdr:rowOff>
    </xdr:from>
    <xdr:to>
      <xdr:col>68</xdr:col>
      <xdr:colOff>152400</xdr:colOff>
      <xdr:row>41</xdr:row>
      <xdr:rowOff>167894</xdr:rowOff>
    </xdr:to>
    <xdr:cxnSp macro="">
      <xdr:nvCxnSpPr>
        <xdr:cNvPr id="383" name="直線コネクタ 382"/>
        <xdr:cNvCxnSpPr/>
      </xdr:nvCxnSpPr>
      <xdr:spPr>
        <a:xfrm flipV="1">
          <a:off x="13512800" y="714908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5" name="テキスト ボックス 384"/>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6" name="フローチャート: 判断 385"/>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18813</xdr:rowOff>
    </xdr:from>
    <xdr:ext cx="762000" cy="259045"/>
    <xdr:sp macro="" textlink="">
      <xdr:nvSpPr>
        <xdr:cNvPr id="387" name="テキスト ボックス 386"/>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88138</xdr:rowOff>
    </xdr:from>
    <xdr:to>
      <xdr:col>81</xdr:col>
      <xdr:colOff>95250</xdr:colOff>
      <xdr:row>42</xdr:row>
      <xdr:rowOff>18288</xdr:rowOff>
    </xdr:to>
    <xdr:sp macro="" textlink="">
      <xdr:nvSpPr>
        <xdr:cNvPr id="393" name="楕円 392"/>
        <xdr:cNvSpPr/>
      </xdr:nvSpPr>
      <xdr:spPr>
        <a:xfrm>
          <a:off x="169672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60215</xdr:rowOff>
    </xdr:from>
    <xdr:ext cx="762000" cy="259045"/>
    <xdr:sp macro="" textlink="">
      <xdr:nvSpPr>
        <xdr:cNvPr id="394" name="公債費負担の状況該当値テキスト"/>
        <xdr:cNvSpPr txBox="1"/>
      </xdr:nvSpPr>
      <xdr:spPr>
        <a:xfrm>
          <a:off x="17106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59182</xdr:rowOff>
    </xdr:from>
    <xdr:to>
      <xdr:col>77</xdr:col>
      <xdr:colOff>95250</xdr:colOff>
      <xdr:row>41</xdr:row>
      <xdr:rowOff>160782</xdr:rowOff>
    </xdr:to>
    <xdr:sp macro="" textlink="">
      <xdr:nvSpPr>
        <xdr:cNvPr id="395" name="楕円 394"/>
        <xdr:cNvSpPr/>
      </xdr:nvSpPr>
      <xdr:spPr>
        <a:xfrm>
          <a:off x="16129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170959</xdr:rowOff>
    </xdr:from>
    <xdr:ext cx="736600" cy="259045"/>
    <xdr:sp macro="" textlink="">
      <xdr:nvSpPr>
        <xdr:cNvPr id="396" name="テキスト ボックス 395"/>
        <xdr:cNvSpPr txBox="1"/>
      </xdr:nvSpPr>
      <xdr:spPr>
        <a:xfrm>
          <a:off x="15798800" y="685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39878</xdr:rowOff>
    </xdr:from>
    <xdr:to>
      <xdr:col>73</xdr:col>
      <xdr:colOff>44450</xdr:colOff>
      <xdr:row>41</xdr:row>
      <xdr:rowOff>141478</xdr:rowOff>
    </xdr:to>
    <xdr:sp macro="" textlink="">
      <xdr:nvSpPr>
        <xdr:cNvPr id="397" name="楕円 396"/>
        <xdr:cNvSpPr/>
      </xdr:nvSpPr>
      <xdr:spPr>
        <a:xfrm>
          <a:off x="15240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98" name="テキスト ボックス 397"/>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68834</xdr:rowOff>
    </xdr:from>
    <xdr:to>
      <xdr:col>68</xdr:col>
      <xdr:colOff>203200</xdr:colOff>
      <xdr:row>41</xdr:row>
      <xdr:rowOff>170434</xdr:rowOff>
    </xdr:to>
    <xdr:sp macro="" textlink="">
      <xdr:nvSpPr>
        <xdr:cNvPr id="399" name="楕円 398"/>
        <xdr:cNvSpPr/>
      </xdr:nvSpPr>
      <xdr:spPr>
        <a:xfrm>
          <a:off x="14351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9161</xdr:rowOff>
    </xdr:from>
    <xdr:ext cx="762000" cy="259045"/>
    <xdr:sp macro="" textlink="">
      <xdr:nvSpPr>
        <xdr:cNvPr id="400" name="テキスト ボックス 399"/>
        <xdr:cNvSpPr txBox="1"/>
      </xdr:nvSpPr>
      <xdr:spPr>
        <a:xfrm>
          <a:off x="14020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117094</xdr:rowOff>
    </xdr:from>
    <xdr:to>
      <xdr:col>64</xdr:col>
      <xdr:colOff>152400</xdr:colOff>
      <xdr:row>42</xdr:row>
      <xdr:rowOff>47244</xdr:rowOff>
    </xdr:to>
    <xdr:sp macro="" textlink="">
      <xdr:nvSpPr>
        <xdr:cNvPr id="401" name="楕円 400"/>
        <xdr:cNvSpPr/>
      </xdr:nvSpPr>
      <xdr:spPr>
        <a:xfrm>
          <a:off x="13462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32021</xdr:rowOff>
    </xdr:from>
    <xdr:ext cx="762000" cy="259045"/>
    <xdr:sp macro="" textlink="">
      <xdr:nvSpPr>
        <xdr:cNvPr id="402" name="テキスト ボックス 401"/>
        <xdr:cNvSpPr txBox="1"/>
      </xdr:nvSpPr>
      <xdr:spPr>
        <a:xfrm>
          <a:off x="13131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900">
              <a:solidFill>
                <a:schemeClr val="dk1"/>
              </a:solidFill>
              <a:effectLst/>
              <a:latin typeface="+mn-lt"/>
              <a:ea typeface="+mn-ea"/>
              <a:cs typeface="+mn-cs"/>
            </a:rPr>
            <a:t>事務事業の見直しによる起債借入の抑制、積極的な繰上償還による地方債の残高の減や、町の将来負担を見据え充当可能基金への積み立て等により比率が改善する結果となった。</a:t>
          </a:r>
          <a:endParaRPr lang="ja-JP" altLang="ja-JP" sz="900">
            <a:effectLst/>
          </a:endParaRPr>
        </a:p>
        <a:p>
          <a:r>
            <a:rPr lang="ja-JP" altLang="ja-JP" sz="900">
              <a:solidFill>
                <a:schemeClr val="dk1"/>
              </a:solidFill>
              <a:effectLst/>
              <a:latin typeface="+mn-lt"/>
              <a:ea typeface="+mn-ea"/>
              <a:cs typeface="+mn-cs"/>
            </a:rPr>
            <a:t>　今後においても公債費の適性管理や充当可能基金等の適切な運用を図り、当該比率を維持していきたい。</a:t>
          </a:r>
          <a:endParaRPr lang="ja-JP" altLang="ja-JP" sz="900">
            <a:effectLst/>
          </a:endParaRP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160322</xdr:rowOff>
    </xdr:to>
    <xdr:cxnSp macro="">
      <xdr:nvCxnSpPr>
        <xdr:cNvPr id="433" name="直線コネクタ 432"/>
        <xdr:cNvCxnSpPr/>
      </xdr:nvCxnSpPr>
      <xdr:spPr>
        <a:xfrm flipV="1">
          <a:off x="17018000" y="2313214"/>
          <a:ext cx="0" cy="16190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132399</xdr:rowOff>
    </xdr:from>
    <xdr:ext cx="762000" cy="259045"/>
    <xdr:sp macro="" textlink="">
      <xdr:nvSpPr>
        <xdr:cNvPr id="434" name="将来負担の状況最小値テキスト"/>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160322</xdr:rowOff>
    </xdr:from>
    <xdr:to>
      <xdr:col>81</xdr:col>
      <xdr:colOff>133350</xdr:colOff>
      <xdr:row>22</xdr:row>
      <xdr:rowOff>160322</xdr:rowOff>
    </xdr:to>
    <xdr:cxnSp macro="">
      <xdr:nvCxnSpPr>
        <xdr:cNvPr id="435" name="直線コネクタ 434"/>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0" name="フローチャート: 判断 439"/>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1" name="テキスト ボックス 440"/>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2" name="フローチャート: 判断 441"/>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3" name="テキスト ボックス 442"/>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4" name="フローチャート: 判断 443"/>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5" name="テキスト ボックス 444"/>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6" name="フローチャート: 判断 445"/>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7" name="テキスト ボックス 446"/>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128935</xdr:rowOff>
    </xdr:from>
    <xdr:to>
      <xdr:col>64</xdr:col>
      <xdr:colOff>152400</xdr:colOff>
      <xdr:row>14</xdr:row>
      <xdr:rowOff>59085</xdr:rowOff>
    </xdr:to>
    <xdr:sp macro="" textlink="">
      <xdr:nvSpPr>
        <xdr:cNvPr id="453" name="楕円 452"/>
        <xdr:cNvSpPr/>
      </xdr:nvSpPr>
      <xdr:spPr>
        <a:xfrm>
          <a:off x="13462000" y="23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43862</xdr:rowOff>
    </xdr:from>
    <xdr:ext cx="762000" cy="259045"/>
    <xdr:sp macro="" textlink="">
      <xdr:nvSpPr>
        <xdr:cNvPr id="454" name="テキスト ボックス 453"/>
        <xdr:cNvSpPr txBox="1"/>
      </xdr:nvSpPr>
      <xdr:spPr>
        <a:xfrm>
          <a:off x="13131800" y="244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北海道せたな町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7,743
7,712
638.68
9,238,400
9,011,321
226,807
5,553,477
8,910,101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人口1,000人当たりの職員数が類似団体平均を上回っているため経常収支比率に占める人件費の割合が高くなるが、これを抑制するため「定員適正化計画」を策定・実行し、適正な定員管理を行った結果、今年度においても北海道平均を下回る結果となっている。</a:t>
          </a:r>
          <a:endParaRPr lang="ja-JP" altLang="ja-JP" sz="1400">
            <a:effectLst/>
          </a:endParaRPr>
        </a:p>
        <a:p>
          <a:r>
            <a:rPr lang="ja-JP" altLang="ja-JP" sz="1100">
              <a:solidFill>
                <a:schemeClr val="dk1"/>
              </a:solidFill>
              <a:effectLst/>
              <a:latin typeface="+mn-lt"/>
              <a:ea typeface="+mn-ea"/>
              <a:cs typeface="+mn-cs"/>
            </a:rPr>
            <a:t>　今後においても、人件費の抑制を図り適正な定員管理を行っていく。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40132</xdr:rowOff>
    </xdr:from>
    <xdr:to>
      <xdr:col>24</xdr:col>
      <xdr:colOff>25400</xdr:colOff>
      <xdr:row>41</xdr:row>
      <xdr:rowOff>10414</xdr:rowOff>
    </xdr:to>
    <xdr:cxnSp macro="">
      <xdr:nvCxnSpPr>
        <xdr:cNvPr id="59" name="直線コネクタ 58"/>
        <xdr:cNvCxnSpPr/>
      </xdr:nvCxnSpPr>
      <xdr:spPr>
        <a:xfrm flipV="1">
          <a:off x="4826000" y="58694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126509</xdr:rowOff>
    </xdr:from>
    <xdr:ext cx="762000" cy="259045"/>
    <xdr:sp macro="" textlink="">
      <xdr:nvSpPr>
        <xdr:cNvPr id="62" name="人件費最大値テキスト"/>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40132</xdr:rowOff>
    </xdr:from>
    <xdr:to>
      <xdr:col>24</xdr:col>
      <xdr:colOff>114300</xdr:colOff>
      <xdr:row>34</xdr:row>
      <xdr:rowOff>40132</xdr:rowOff>
    </xdr:to>
    <xdr:cxnSp macro="">
      <xdr:nvCxnSpPr>
        <xdr:cNvPr id="63" name="直線コネクタ 62"/>
        <xdr:cNvCxnSpPr/>
      </xdr:nvCxnSpPr>
      <xdr:spPr>
        <a:xfrm>
          <a:off x="4737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53848</xdr:rowOff>
    </xdr:from>
    <xdr:to>
      <xdr:col>24</xdr:col>
      <xdr:colOff>25400</xdr:colOff>
      <xdr:row>36</xdr:row>
      <xdr:rowOff>90424</xdr:rowOff>
    </xdr:to>
    <xdr:cxnSp macro="">
      <xdr:nvCxnSpPr>
        <xdr:cNvPr id="64" name="直線コネクタ 63"/>
        <xdr:cNvCxnSpPr/>
      </xdr:nvCxnSpPr>
      <xdr:spPr>
        <a:xfrm>
          <a:off x="3987800" y="622604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80281</xdr:rowOff>
    </xdr:from>
    <xdr:ext cx="762000" cy="259045"/>
    <xdr:sp macro="" textlink="">
      <xdr:nvSpPr>
        <xdr:cNvPr id="65" name="人件費平均値テキスト"/>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36</xdr:row>
      <xdr:rowOff>53848</xdr:rowOff>
    </xdr:to>
    <xdr:cxnSp macro="">
      <xdr:nvCxnSpPr>
        <xdr:cNvPr id="67" name="直線コネクタ 66"/>
        <xdr:cNvCxnSpPr/>
      </xdr:nvCxnSpPr>
      <xdr:spPr>
        <a:xfrm>
          <a:off x="3098800" y="61849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xdr:rowOff>
    </xdr:from>
    <xdr:to>
      <xdr:col>15</xdr:col>
      <xdr:colOff>98425</xdr:colOff>
      <xdr:row>36</xdr:row>
      <xdr:rowOff>12700</xdr:rowOff>
    </xdr:to>
    <xdr:cxnSp macro="">
      <xdr:nvCxnSpPr>
        <xdr:cNvPr id="70" name="直線コネクタ 69"/>
        <xdr:cNvCxnSpPr/>
      </xdr:nvCxnSpPr>
      <xdr:spPr>
        <a:xfrm>
          <a:off x="2209800" y="61757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143002</xdr:rowOff>
    </xdr:from>
    <xdr:to>
      <xdr:col>11</xdr:col>
      <xdr:colOff>9525</xdr:colOff>
      <xdr:row>36</xdr:row>
      <xdr:rowOff>3556</xdr:rowOff>
    </xdr:to>
    <xdr:cxnSp macro="">
      <xdr:nvCxnSpPr>
        <xdr:cNvPr id="73" name="直線コネクタ 72"/>
        <xdr:cNvCxnSpPr/>
      </xdr:nvCxnSpPr>
      <xdr:spPr>
        <a:xfrm>
          <a:off x="1320800" y="61437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9415</xdr:rowOff>
    </xdr:from>
    <xdr:ext cx="762000" cy="259045"/>
    <xdr:sp macro="" textlink="">
      <xdr:nvSpPr>
        <xdr:cNvPr id="75" name="テキスト ボックス 74"/>
        <xdr:cNvSpPr txBox="1"/>
      </xdr:nvSpPr>
      <xdr:spPr>
        <a:xfrm>
          <a:off x="1828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167149</xdr:rowOff>
    </xdr:from>
    <xdr:ext cx="762000" cy="259045"/>
    <xdr:sp macro="" textlink="">
      <xdr:nvSpPr>
        <xdr:cNvPr id="77" name="テキスト ボックス 76"/>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39624</xdr:rowOff>
    </xdr:from>
    <xdr:to>
      <xdr:col>24</xdr:col>
      <xdr:colOff>76200</xdr:colOff>
      <xdr:row>36</xdr:row>
      <xdr:rowOff>141224</xdr:rowOff>
    </xdr:to>
    <xdr:sp macro="" textlink="">
      <xdr:nvSpPr>
        <xdr:cNvPr id="83" name="楕円 82"/>
        <xdr:cNvSpPr/>
      </xdr:nvSpPr>
      <xdr:spPr>
        <a:xfrm>
          <a:off x="4775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56151</xdr:rowOff>
    </xdr:from>
    <xdr:ext cx="762000" cy="259045"/>
    <xdr:sp macro="" textlink="">
      <xdr:nvSpPr>
        <xdr:cNvPr id="84" name="人件費該当値テキスト"/>
        <xdr:cNvSpPr txBox="1"/>
      </xdr:nvSpPr>
      <xdr:spPr>
        <a:xfrm>
          <a:off x="4914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xdr:rowOff>
    </xdr:from>
    <xdr:to>
      <xdr:col>20</xdr:col>
      <xdr:colOff>38100</xdr:colOff>
      <xdr:row>36</xdr:row>
      <xdr:rowOff>104648</xdr:rowOff>
    </xdr:to>
    <xdr:sp macro="" textlink="">
      <xdr:nvSpPr>
        <xdr:cNvPr id="85" name="楕円 84"/>
        <xdr:cNvSpPr/>
      </xdr:nvSpPr>
      <xdr:spPr>
        <a:xfrm>
          <a:off x="3937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114825</xdr:rowOff>
    </xdr:from>
    <xdr:ext cx="736600" cy="259045"/>
    <xdr:sp macro="" textlink="">
      <xdr:nvSpPr>
        <xdr:cNvPr id="86" name="テキスト ボックス 85"/>
        <xdr:cNvSpPr txBox="1"/>
      </xdr:nvSpPr>
      <xdr:spPr>
        <a:xfrm>
          <a:off x="3606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133350</xdr:rowOff>
    </xdr:from>
    <xdr:to>
      <xdr:col>15</xdr:col>
      <xdr:colOff>149225</xdr:colOff>
      <xdr:row>36</xdr:row>
      <xdr:rowOff>63500</xdr:rowOff>
    </xdr:to>
    <xdr:sp macro="" textlink="">
      <xdr:nvSpPr>
        <xdr:cNvPr id="87" name="楕円 86"/>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88" name="テキスト ボックス 87"/>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124206</xdr:rowOff>
    </xdr:from>
    <xdr:to>
      <xdr:col>11</xdr:col>
      <xdr:colOff>60325</xdr:colOff>
      <xdr:row>36</xdr:row>
      <xdr:rowOff>54356</xdr:rowOff>
    </xdr:to>
    <xdr:sp macro="" textlink="">
      <xdr:nvSpPr>
        <xdr:cNvPr id="89" name="楕円 88"/>
        <xdr:cNvSpPr/>
      </xdr:nvSpPr>
      <xdr:spPr>
        <a:xfrm>
          <a:off x="2159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64533</xdr:rowOff>
    </xdr:from>
    <xdr:ext cx="762000" cy="259045"/>
    <xdr:sp macro="" textlink="">
      <xdr:nvSpPr>
        <xdr:cNvPr id="90" name="テキスト ボックス 89"/>
        <xdr:cNvSpPr txBox="1"/>
      </xdr:nvSpPr>
      <xdr:spPr>
        <a:xfrm>
          <a:off x="1828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92202</xdr:rowOff>
    </xdr:from>
    <xdr:to>
      <xdr:col>6</xdr:col>
      <xdr:colOff>171450</xdr:colOff>
      <xdr:row>36</xdr:row>
      <xdr:rowOff>22352</xdr:rowOff>
    </xdr:to>
    <xdr:sp macro="" textlink="">
      <xdr:nvSpPr>
        <xdr:cNvPr id="91" name="楕円 90"/>
        <xdr:cNvSpPr/>
      </xdr:nvSpPr>
      <xdr:spPr>
        <a:xfrm>
          <a:off x="1270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32529</xdr:rowOff>
    </xdr:from>
    <xdr:ext cx="762000" cy="259045"/>
    <xdr:sp macro="" textlink="">
      <xdr:nvSpPr>
        <xdr:cNvPr id="92" name="テキスト ボックス 91"/>
        <xdr:cNvSpPr txBox="1"/>
      </xdr:nvSpPr>
      <xdr:spPr>
        <a:xfrm>
          <a:off x="939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事務事業の見直しや徹底したコスト削減に努めた結果、類似団体平均と比較し</a:t>
          </a:r>
          <a:r>
            <a:rPr lang="en-US" altLang="ja-JP" sz="1100">
              <a:solidFill>
                <a:schemeClr val="dk1"/>
              </a:solidFill>
              <a:effectLst/>
              <a:latin typeface="+mn-lt"/>
              <a:ea typeface="+mn-ea"/>
              <a:cs typeface="+mn-cs"/>
            </a:rPr>
            <a:t>6.4</a:t>
          </a:r>
          <a:r>
            <a:rPr lang="ja-JP" altLang="ja-JP" sz="1100">
              <a:solidFill>
                <a:schemeClr val="dk1"/>
              </a:solidFill>
              <a:effectLst/>
              <a:latin typeface="+mn-lt"/>
              <a:ea typeface="+mn-ea"/>
              <a:cs typeface="+mn-cs"/>
            </a:rPr>
            <a:t>ポイント下回る結果となった。今後も、弾力的な財政運営に向けより一層の取り組みを実施する。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108712</xdr:rowOff>
    </xdr:from>
    <xdr:to>
      <xdr:col>82</xdr:col>
      <xdr:colOff>107950</xdr:colOff>
      <xdr:row>20</xdr:row>
      <xdr:rowOff>12700</xdr:rowOff>
    </xdr:to>
    <xdr:cxnSp macro="">
      <xdr:nvCxnSpPr>
        <xdr:cNvPr id="117" name="直線コネクタ 116"/>
        <xdr:cNvCxnSpPr/>
      </xdr:nvCxnSpPr>
      <xdr:spPr>
        <a:xfrm flipV="1">
          <a:off x="16510000" y="2509012"/>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23639</xdr:rowOff>
    </xdr:from>
    <xdr:ext cx="762000" cy="259045"/>
    <xdr:sp macro="" textlink="">
      <xdr:nvSpPr>
        <xdr:cNvPr id="120" name="物件費最大値テキスト"/>
        <xdr:cNvSpPr txBox="1"/>
      </xdr:nvSpPr>
      <xdr:spPr>
        <a:xfrm>
          <a:off x="16598900" y="22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108712</xdr:rowOff>
    </xdr:from>
    <xdr:to>
      <xdr:col>82</xdr:col>
      <xdr:colOff>196850</xdr:colOff>
      <xdr:row>14</xdr:row>
      <xdr:rowOff>108712</xdr:rowOff>
    </xdr:to>
    <xdr:cxnSp macro="">
      <xdr:nvCxnSpPr>
        <xdr:cNvPr id="121" name="直線コネクタ 120"/>
        <xdr:cNvCxnSpPr/>
      </xdr:nvCxnSpPr>
      <xdr:spPr>
        <a:xfrm>
          <a:off x="16421100" y="250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120142</xdr:rowOff>
    </xdr:from>
    <xdr:to>
      <xdr:col>82</xdr:col>
      <xdr:colOff>107950</xdr:colOff>
      <xdr:row>16</xdr:row>
      <xdr:rowOff>17272</xdr:rowOff>
    </xdr:to>
    <xdr:cxnSp macro="">
      <xdr:nvCxnSpPr>
        <xdr:cNvPr id="122" name="直線コネクタ 121"/>
        <xdr:cNvCxnSpPr/>
      </xdr:nvCxnSpPr>
      <xdr:spPr>
        <a:xfrm flipV="1">
          <a:off x="15671800" y="269189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3"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147574</xdr:rowOff>
    </xdr:from>
    <xdr:to>
      <xdr:col>78</xdr:col>
      <xdr:colOff>69850</xdr:colOff>
      <xdr:row>16</xdr:row>
      <xdr:rowOff>17272</xdr:rowOff>
    </xdr:to>
    <xdr:cxnSp macro="">
      <xdr:nvCxnSpPr>
        <xdr:cNvPr id="125" name="直線コネクタ 124"/>
        <xdr:cNvCxnSpPr/>
      </xdr:nvCxnSpPr>
      <xdr:spPr>
        <a:xfrm>
          <a:off x="14782800" y="27193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27" name="テキスト ボックス 126"/>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129286</xdr:rowOff>
    </xdr:from>
    <xdr:to>
      <xdr:col>73</xdr:col>
      <xdr:colOff>180975</xdr:colOff>
      <xdr:row>15</xdr:row>
      <xdr:rowOff>147574</xdr:rowOff>
    </xdr:to>
    <xdr:cxnSp macro="">
      <xdr:nvCxnSpPr>
        <xdr:cNvPr id="128" name="直線コネクタ 127"/>
        <xdr:cNvCxnSpPr/>
      </xdr:nvCxnSpPr>
      <xdr:spPr>
        <a:xfrm>
          <a:off x="13893800" y="27010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129286</xdr:rowOff>
    </xdr:from>
    <xdr:to>
      <xdr:col>69</xdr:col>
      <xdr:colOff>92075</xdr:colOff>
      <xdr:row>16</xdr:row>
      <xdr:rowOff>35560</xdr:rowOff>
    </xdr:to>
    <xdr:cxnSp macro="">
      <xdr:nvCxnSpPr>
        <xdr:cNvPr id="131" name="直線コネクタ 130"/>
        <xdr:cNvCxnSpPr/>
      </xdr:nvCxnSpPr>
      <xdr:spPr>
        <a:xfrm flipV="1">
          <a:off x="13004800" y="270103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41419</xdr:rowOff>
    </xdr:from>
    <xdr:ext cx="762000" cy="259045"/>
    <xdr:sp macro="" textlink="">
      <xdr:nvSpPr>
        <xdr:cNvPr id="133" name="テキスト ボックス 132"/>
        <xdr:cNvSpPr txBox="1"/>
      </xdr:nvSpPr>
      <xdr:spPr>
        <a:xfrm>
          <a:off x="13512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34" name="フローチャート: 判断 133"/>
        <xdr:cNvSpPr/>
      </xdr:nvSpPr>
      <xdr:spPr>
        <a:xfrm>
          <a:off x="12954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4843</xdr:rowOff>
    </xdr:from>
    <xdr:ext cx="762000" cy="259045"/>
    <xdr:sp macro="" textlink="">
      <xdr:nvSpPr>
        <xdr:cNvPr id="135" name="テキスト ボックス 134"/>
        <xdr:cNvSpPr txBox="1"/>
      </xdr:nvSpPr>
      <xdr:spPr>
        <a:xfrm>
          <a:off x="12623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69342</xdr:rowOff>
    </xdr:from>
    <xdr:to>
      <xdr:col>82</xdr:col>
      <xdr:colOff>158750</xdr:colOff>
      <xdr:row>15</xdr:row>
      <xdr:rowOff>170942</xdr:rowOff>
    </xdr:to>
    <xdr:sp macro="" textlink="">
      <xdr:nvSpPr>
        <xdr:cNvPr id="141" name="楕円 140"/>
        <xdr:cNvSpPr/>
      </xdr:nvSpPr>
      <xdr:spPr>
        <a:xfrm>
          <a:off x="164592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85869</xdr:rowOff>
    </xdr:from>
    <xdr:ext cx="762000" cy="259045"/>
    <xdr:sp macro="" textlink="">
      <xdr:nvSpPr>
        <xdr:cNvPr id="142" name="物件費該当値テキスト"/>
        <xdr:cNvSpPr txBox="1"/>
      </xdr:nvSpPr>
      <xdr:spPr>
        <a:xfrm>
          <a:off x="16598900" y="248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137922</xdr:rowOff>
    </xdr:from>
    <xdr:to>
      <xdr:col>78</xdr:col>
      <xdr:colOff>120650</xdr:colOff>
      <xdr:row>16</xdr:row>
      <xdr:rowOff>68072</xdr:rowOff>
    </xdr:to>
    <xdr:sp macro="" textlink="">
      <xdr:nvSpPr>
        <xdr:cNvPr id="143" name="楕円 142"/>
        <xdr:cNvSpPr/>
      </xdr:nvSpPr>
      <xdr:spPr>
        <a:xfrm>
          <a:off x="156210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78249</xdr:rowOff>
    </xdr:from>
    <xdr:ext cx="736600" cy="259045"/>
    <xdr:sp macro="" textlink="">
      <xdr:nvSpPr>
        <xdr:cNvPr id="144" name="テキスト ボックス 143"/>
        <xdr:cNvSpPr txBox="1"/>
      </xdr:nvSpPr>
      <xdr:spPr>
        <a:xfrm>
          <a:off x="15290800" y="247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96774</xdr:rowOff>
    </xdr:from>
    <xdr:to>
      <xdr:col>74</xdr:col>
      <xdr:colOff>31750</xdr:colOff>
      <xdr:row>16</xdr:row>
      <xdr:rowOff>26924</xdr:rowOff>
    </xdr:to>
    <xdr:sp macro="" textlink="">
      <xdr:nvSpPr>
        <xdr:cNvPr id="145" name="楕円 144"/>
        <xdr:cNvSpPr/>
      </xdr:nvSpPr>
      <xdr:spPr>
        <a:xfrm>
          <a:off x="14732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37101</xdr:rowOff>
    </xdr:from>
    <xdr:ext cx="762000" cy="259045"/>
    <xdr:sp macro="" textlink="">
      <xdr:nvSpPr>
        <xdr:cNvPr id="146" name="テキスト ボックス 145"/>
        <xdr:cNvSpPr txBox="1"/>
      </xdr:nvSpPr>
      <xdr:spPr>
        <a:xfrm>
          <a:off x="14401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78486</xdr:rowOff>
    </xdr:from>
    <xdr:to>
      <xdr:col>69</xdr:col>
      <xdr:colOff>142875</xdr:colOff>
      <xdr:row>16</xdr:row>
      <xdr:rowOff>8636</xdr:rowOff>
    </xdr:to>
    <xdr:sp macro="" textlink="">
      <xdr:nvSpPr>
        <xdr:cNvPr id="147" name="楕円 146"/>
        <xdr:cNvSpPr/>
      </xdr:nvSpPr>
      <xdr:spPr>
        <a:xfrm>
          <a:off x="13843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18813</xdr:rowOff>
    </xdr:from>
    <xdr:ext cx="762000" cy="259045"/>
    <xdr:sp macro="" textlink="">
      <xdr:nvSpPr>
        <xdr:cNvPr id="148" name="テキスト ボックス 147"/>
        <xdr:cNvSpPr txBox="1"/>
      </xdr:nvSpPr>
      <xdr:spPr>
        <a:xfrm>
          <a:off x="13512800" y="241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156210</xdr:rowOff>
    </xdr:from>
    <xdr:to>
      <xdr:col>65</xdr:col>
      <xdr:colOff>53975</xdr:colOff>
      <xdr:row>16</xdr:row>
      <xdr:rowOff>86360</xdr:rowOff>
    </xdr:to>
    <xdr:sp macro="" textlink="">
      <xdr:nvSpPr>
        <xdr:cNvPr id="149" name="楕円 148"/>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96537</xdr:rowOff>
    </xdr:from>
    <xdr:ext cx="762000" cy="259045"/>
    <xdr:sp macro="" textlink="">
      <xdr:nvSpPr>
        <xdr:cNvPr id="150" name="テキスト ボックス 149"/>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類似団体平均を</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ポイント上回っており、年々微増傾向にある。</a:t>
          </a:r>
          <a:endParaRPr lang="ja-JP" altLang="ja-JP" sz="1400">
            <a:effectLst/>
          </a:endParaRPr>
        </a:p>
        <a:p>
          <a:r>
            <a:rPr lang="ja-JP" altLang="ja-JP" sz="1100">
              <a:solidFill>
                <a:schemeClr val="dk1"/>
              </a:solidFill>
              <a:effectLst/>
              <a:latin typeface="+mn-lt"/>
              <a:ea typeface="+mn-ea"/>
              <a:cs typeface="+mn-cs"/>
            </a:rPr>
            <a:t>　今後も財政状況を見極めながら住民ニーズを的確に把握して効率的な運用に努める。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60</xdr:row>
      <xdr:rowOff>132443</xdr:rowOff>
    </xdr:to>
    <xdr:cxnSp macro="">
      <xdr:nvCxnSpPr>
        <xdr:cNvPr id="179" name="直線コネクタ 178"/>
        <xdr:cNvCxnSpPr/>
      </xdr:nvCxnSpPr>
      <xdr:spPr>
        <a:xfrm flipV="1">
          <a:off x="4826000" y="91893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0"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1" name="直線コネクタ 180"/>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2"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3" name="直線コネクタ 182"/>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34472</xdr:rowOff>
    </xdr:to>
    <xdr:cxnSp macro="">
      <xdr:nvCxnSpPr>
        <xdr:cNvPr id="184" name="直線コネクタ 183"/>
        <xdr:cNvCxnSpPr/>
      </xdr:nvCxnSpPr>
      <xdr:spPr>
        <a:xfrm>
          <a:off x="3987800" y="96139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51905</xdr:rowOff>
    </xdr:from>
    <xdr:ext cx="762000" cy="259045"/>
    <xdr:sp macro="" textlink="">
      <xdr:nvSpPr>
        <xdr:cNvPr id="185" name="扶助費平均値テキスト"/>
        <xdr:cNvSpPr txBox="1"/>
      </xdr:nvSpPr>
      <xdr:spPr>
        <a:xfrm>
          <a:off x="4914900" y="931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140607</xdr:rowOff>
    </xdr:from>
    <xdr:to>
      <xdr:col>19</xdr:col>
      <xdr:colOff>187325</xdr:colOff>
      <xdr:row>56</xdr:row>
      <xdr:rowOff>12700</xdr:rowOff>
    </xdr:to>
    <xdr:cxnSp macro="">
      <xdr:nvCxnSpPr>
        <xdr:cNvPr id="187" name="直線コネクタ 186"/>
        <xdr:cNvCxnSpPr/>
      </xdr:nvCxnSpPr>
      <xdr:spPr>
        <a:xfrm>
          <a:off x="3098800" y="95703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88" name="フローチャート: 判断 187"/>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136270</xdr:rowOff>
    </xdr:from>
    <xdr:ext cx="736600" cy="259045"/>
    <xdr:sp macro="" textlink="">
      <xdr:nvSpPr>
        <xdr:cNvPr id="189" name="テキスト ボックス 188"/>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55</xdr:row>
      <xdr:rowOff>140607</xdr:rowOff>
    </xdr:to>
    <xdr:cxnSp macro="">
      <xdr:nvCxnSpPr>
        <xdr:cNvPr id="190" name="直線コネクタ 189"/>
        <xdr:cNvCxnSpPr/>
      </xdr:nvCxnSpPr>
      <xdr:spPr>
        <a:xfrm>
          <a:off x="2209800" y="95485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1" name="フローチャート: 判断 19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192" name="テキスト ボックス 191"/>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86178</xdr:rowOff>
    </xdr:from>
    <xdr:to>
      <xdr:col>11</xdr:col>
      <xdr:colOff>9525</xdr:colOff>
      <xdr:row>55</xdr:row>
      <xdr:rowOff>118835</xdr:rowOff>
    </xdr:to>
    <xdr:cxnSp macro="">
      <xdr:nvCxnSpPr>
        <xdr:cNvPr id="193" name="直線コネクタ 192"/>
        <xdr:cNvCxnSpPr/>
      </xdr:nvCxnSpPr>
      <xdr:spPr>
        <a:xfrm>
          <a:off x="1320800" y="9515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195" name="テキスト ボックス 194"/>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196" name="フローチャート: 判断 195"/>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197" name="テキスト ボックス 196"/>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155122</xdr:rowOff>
    </xdr:from>
    <xdr:to>
      <xdr:col>24</xdr:col>
      <xdr:colOff>76200</xdr:colOff>
      <xdr:row>56</xdr:row>
      <xdr:rowOff>85272</xdr:rowOff>
    </xdr:to>
    <xdr:sp macro="" textlink="">
      <xdr:nvSpPr>
        <xdr:cNvPr id="203" name="楕円 202"/>
        <xdr:cNvSpPr/>
      </xdr:nvSpPr>
      <xdr:spPr>
        <a:xfrm>
          <a:off x="4775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127199</xdr:rowOff>
    </xdr:from>
    <xdr:ext cx="762000" cy="259045"/>
    <xdr:sp macro="" textlink="">
      <xdr:nvSpPr>
        <xdr:cNvPr id="204" name="扶助費該当値テキスト"/>
        <xdr:cNvSpPr txBox="1"/>
      </xdr:nvSpPr>
      <xdr:spPr>
        <a:xfrm>
          <a:off x="4914900" y="955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5" name="楕円 204"/>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06" name="テキスト ボックス 205"/>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89807</xdr:rowOff>
    </xdr:from>
    <xdr:to>
      <xdr:col>15</xdr:col>
      <xdr:colOff>149225</xdr:colOff>
      <xdr:row>56</xdr:row>
      <xdr:rowOff>19957</xdr:rowOff>
    </xdr:to>
    <xdr:sp macro="" textlink="">
      <xdr:nvSpPr>
        <xdr:cNvPr id="207" name="楕円 206"/>
        <xdr:cNvSpPr/>
      </xdr:nvSpPr>
      <xdr:spPr>
        <a:xfrm>
          <a:off x="3048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4734</xdr:rowOff>
    </xdr:from>
    <xdr:ext cx="762000" cy="259045"/>
    <xdr:sp macro="" textlink="">
      <xdr:nvSpPr>
        <xdr:cNvPr id="208" name="テキスト ボックス 207"/>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09" name="楕円 208"/>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210" name="テキスト ボックス 209"/>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11" name="楕円 210"/>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121755</xdr:rowOff>
    </xdr:from>
    <xdr:ext cx="762000" cy="259045"/>
    <xdr:sp macro="" textlink="">
      <xdr:nvSpPr>
        <xdr:cNvPr id="212" name="テキスト ボックス 211"/>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類似団体平均と比べて</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ポイント上回っている。</a:t>
          </a:r>
          <a:endParaRPr lang="ja-JP" altLang="ja-JP" sz="1400">
            <a:effectLst/>
          </a:endParaRPr>
        </a:p>
        <a:p>
          <a:r>
            <a:rPr lang="ja-JP" altLang="ja-JP" sz="1100">
              <a:solidFill>
                <a:schemeClr val="dk1"/>
              </a:solidFill>
              <a:effectLst/>
              <a:latin typeface="+mn-lt"/>
              <a:ea typeface="+mn-ea"/>
              <a:cs typeface="+mn-cs"/>
            </a:rPr>
            <a:t>　この主な支出は、他会計への繰出金であり昨年度と比較して</a:t>
          </a:r>
          <a:r>
            <a:rPr lang="en-US" altLang="ja-JP" sz="1100">
              <a:solidFill>
                <a:schemeClr val="dk1"/>
              </a:solidFill>
              <a:effectLst/>
              <a:latin typeface="+mn-lt"/>
              <a:ea typeface="+mn-ea"/>
              <a:cs typeface="+mn-cs"/>
            </a:rPr>
            <a:t>0.8</a:t>
          </a:r>
          <a:r>
            <a:rPr lang="ja-JP" altLang="en-US" sz="1100">
              <a:solidFill>
                <a:schemeClr val="dk1"/>
              </a:solidFill>
              <a:effectLst/>
              <a:latin typeface="+mn-lt"/>
              <a:ea typeface="+mn-ea"/>
              <a:cs typeface="+mn-cs"/>
            </a:rPr>
            <a:t>ポイント増加</a:t>
          </a:r>
          <a:r>
            <a:rPr lang="ja-JP" altLang="ja-JP" sz="1100">
              <a:solidFill>
                <a:schemeClr val="dk1"/>
              </a:solidFill>
              <a:effectLst/>
              <a:latin typeface="+mn-lt"/>
              <a:ea typeface="+mn-ea"/>
              <a:cs typeface="+mn-cs"/>
            </a:rPr>
            <a:t>している</a:t>
          </a:r>
          <a:r>
            <a:rPr lang="ja-JP" altLang="en-US" sz="1100">
              <a:solidFill>
                <a:schemeClr val="dk1"/>
              </a:solidFill>
              <a:effectLst/>
              <a:latin typeface="+mn-lt"/>
              <a:ea typeface="+mn-ea"/>
              <a:cs typeface="+mn-cs"/>
            </a:rPr>
            <a:t>ため</a:t>
          </a:r>
          <a:r>
            <a:rPr lang="ja-JP" altLang="ja-JP" sz="1100">
              <a:solidFill>
                <a:schemeClr val="dk1"/>
              </a:solidFill>
              <a:effectLst/>
              <a:latin typeface="+mn-lt"/>
              <a:ea typeface="+mn-ea"/>
              <a:cs typeface="+mn-cs"/>
            </a:rPr>
            <a:t>、一層の縮減を図るため公営企業会計の経営改善を推進する。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xdr:cNvCxnSpPr/>
      </xdr:nvCxnSpPr>
      <xdr:spPr>
        <a:xfrm flipV="1">
          <a:off x="16510000" y="92824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6"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38"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149860</xdr:rowOff>
    </xdr:from>
    <xdr:to>
      <xdr:col>82</xdr:col>
      <xdr:colOff>107950</xdr:colOff>
      <xdr:row>59</xdr:row>
      <xdr:rowOff>24130</xdr:rowOff>
    </xdr:to>
    <xdr:cxnSp macro="">
      <xdr:nvCxnSpPr>
        <xdr:cNvPr id="240" name="直線コネクタ 239"/>
        <xdr:cNvCxnSpPr/>
      </xdr:nvCxnSpPr>
      <xdr:spPr>
        <a:xfrm>
          <a:off x="15671800" y="100939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167022</xdr:rowOff>
    </xdr:from>
    <xdr:ext cx="762000" cy="259045"/>
    <xdr:sp macro="" textlink="">
      <xdr:nvSpPr>
        <xdr:cNvPr id="241" name="その他平均値テキスト"/>
        <xdr:cNvSpPr txBox="1"/>
      </xdr:nvSpPr>
      <xdr:spPr>
        <a:xfrm>
          <a:off x="16598900" y="9768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149860</xdr:rowOff>
    </xdr:from>
    <xdr:to>
      <xdr:col>78</xdr:col>
      <xdr:colOff>69850</xdr:colOff>
      <xdr:row>59</xdr:row>
      <xdr:rowOff>41275</xdr:rowOff>
    </xdr:to>
    <xdr:cxnSp macro="">
      <xdr:nvCxnSpPr>
        <xdr:cNvPr id="243" name="直線コネクタ 242"/>
        <xdr:cNvCxnSpPr/>
      </xdr:nvCxnSpPr>
      <xdr:spPr>
        <a:xfrm flipV="1">
          <a:off x="14782800" y="1009396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96537</xdr:rowOff>
    </xdr:from>
    <xdr:ext cx="736600" cy="259045"/>
    <xdr:sp macro="" textlink="">
      <xdr:nvSpPr>
        <xdr:cNvPr id="245" name="テキスト ボックス 244"/>
        <xdr:cNvSpPr txBox="1"/>
      </xdr:nvSpPr>
      <xdr:spPr>
        <a:xfrm>
          <a:off x="15290800" y="969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86995</xdr:rowOff>
    </xdr:from>
    <xdr:to>
      <xdr:col>73</xdr:col>
      <xdr:colOff>180975</xdr:colOff>
      <xdr:row>59</xdr:row>
      <xdr:rowOff>41275</xdr:rowOff>
    </xdr:to>
    <xdr:cxnSp macro="">
      <xdr:nvCxnSpPr>
        <xdr:cNvPr id="246" name="直線コネクタ 245"/>
        <xdr:cNvCxnSpPr/>
      </xdr:nvCxnSpPr>
      <xdr:spPr>
        <a:xfrm>
          <a:off x="13893800" y="1003109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85107</xdr:rowOff>
    </xdr:from>
    <xdr:ext cx="762000" cy="259045"/>
    <xdr:sp macro="" textlink="">
      <xdr:nvSpPr>
        <xdr:cNvPr id="248" name="テキスト ボックス 247"/>
        <xdr:cNvSpPr txBox="1"/>
      </xdr:nvSpPr>
      <xdr:spPr>
        <a:xfrm>
          <a:off x="14401800" y="968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41275</xdr:rowOff>
    </xdr:from>
    <xdr:to>
      <xdr:col>69</xdr:col>
      <xdr:colOff>92075</xdr:colOff>
      <xdr:row>58</xdr:row>
      <xdr:rowOff>86995</xdr:rowOff>
    </xdr:to>
    <xdr:cxnSp macro="">
      <xdr:nvCxnSpPr>
        <xdr:cNvPr id="249" name="直線コネクタ 248"/>
        <xdr:cNvCxnSpPr/>
      </xdr:nvCxnSpPr>
      <xdr:spPr>
        <a:xfrm>
          <a:off x="13004800" y="99853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62247</xdr:rowOff>
    </xdr:from>
    <xdr:ext cx="762000" cy="259045"/>
    <xdr:sp macro="" textlink="">
      <xdr:nvSpPr>
        <xdr:cNvPr id="251" name="テキスト ボックス 250"/>
        <xdr:cNvSpPr txBox="1"/>
      </xdr:nvSpPr>
      <xdr:spPr>
        <a:xfrm>
          <a:off x="13512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52" name="フローチャート: 判断 251"/>
        <xdr:cNvSpPr/>
      </xdr:nvSpPr>
      <xdr:spPr>
        <a:xfrm>
          <a:off x="12954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62247</xdr:rowOff>
    </xdr:from>
    <xdr:ext cx="762000" cy="259045"/>
    <xdr:sp macro="" textlink="">
      <xdr:nvSpPr>
        <xdr:cNvPr id="253" name="テキスト ボックス 252"/>
        <xdr:cNvSpPr txBox="1"/>
      </xdr:nvSpPr>
      <xdr:spPr>
        <a:xfrm>
          <a:off x="12623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144780</xdr:rowOff>
    </xdr:from>
    <xdr:to>
      <xdr:col>82</xdr:col>
      <xdr:colOff>158750</xdr:colOff>
      <xdr:row>59</xdr:row>
      <xdr:rowOff>74930</xdr:rowOff>
    </xdr:to>
    <xdr:sp macro="" textlink="">
      <xdr:nvSpPr>
        <xdr:cNvPr id="259" name="楕円 258"/>
        <xdr:cNvSpPr/>
      </xdr:nvSpPr>
      <xdr:spPr>
        <a:xfrm>
          <a:off x="164592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116857</xdr:rowOff>
    </xdr:from>
    <xdr:ext cx="762000" cy="259045"/>
    <xdr:sp macro="" textlink="">
      <xdr:nvSpPr>
        <xdr:cNvPr id="260" name="その他該当値テキスト"/>
        <xdr:cNvSpPr txBox="1"/>
      </xdr:nvSpPr>
      <xdr:spPr>
        <a:xfrm>
          <a:off x="165989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99060</xdr:rowOff>
    </xdr:from>
    <xdr:to>
      <xdr:col>78</xdr:col>
      <xdr:colOff>120650</xdr:colOff>
      <xdr:row>59</xdr:row>
      <xdr:rowOff>29210</xdr:rowOff>
    </xdr:to>
    <xdr:sp macro="" textlink="">
      <xdr:nvSpPr>
        <xdr:cNvPr id="261" name="楕円 260"/>
        <xdr:cNvSpPr/>
      </xdr:nvSpPr>
      <xdr:spPr>
        <a:xfrm>
          <a:off x="15621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13987</xdr:rowOff>
    </xdr:from>
    <xdr:ext cx="736600" cy="259045"/>
    <xdr:sp macro="" textlink="">
      <xdr:nvSpPr>
        <xdr:cNvPr id="262" name="テキスト ボックス 261"/>
        <xdr:cNvSpPr txBox="1"/>
      </xdr:nvSpPr>
      <xdr:spPr>
        <a:xfrm>
          <a:off x="15290800" y="1012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161925</xdr:rowOff>
    </xdr:from>
    <xdr:to>
      <xdr:col>74</xdr:col>
      <xdr:colOff>31750</xdr:colOff>
      <xdr:row>59</xdr:row>
      <xdr:rowOff>92075</xdr:rowOff>
    </xdr:to>
    <xdr:sp macro="" textlink="">
      <xdr:nvSpPr>
        <xdr:cNvPr id="263" name="楕円 262"/>
        <xdr:cNvSpPr/>
      </xdr:nvSpPr>
      <xdr:spPr>
        <a:xfrm>
          <a:off x="147320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76852</xdr:rowOff>
    </xdr:from>
    <xdr:ext cx="762000" cy="259045"/>
    <xdr:sp macro="" textlink="">
      <xdr:nvSpPr>
        <xdr:cNvPr id="264" name="テキスト ボックス 263"/>
        <xdr:cNvSpPr txBox="1"/>
      </xdr:nvSpPr>
      <xdr:spPr>
        <a:xfrm>
          <a:off x="14401800" y="1019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36195</xdr:rowOff>
    </xdr:from>
    <xdr:to>
      <xdr:col>69</xdr:col>
      <xdr:colOff>142875</xdr:colOff>
      <xdr:row>58</xdr:row>
      <xdr:rowOff>137795</xdr:rowOff>
    </xdr:to>
    <xdr:sp macro="" textlink="">
      <xdr:nvSpPr>
        <xdr:cNvPr id="265" name="楕円 264"/>
        <xdr:cNvSpPr/>
      </xdr:nvSpPr>
      <xdr:spPr>
        <a:xfrm>
          <a:off x="1384300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122572</xdr:rowOff>
    </xdr:from>
    <xdr:ext cx="762000" cy="259045"/>
    <xdr:sp macro="" textlink="">
      <xdr:nvSpPr>
        <xdr:cNvPr id="266" name="テキスト ボックス 265"/>
        <xdr:cNvSpPr txBox="1"/>
      </xdr:nvSpPr>
      <xdr:spPr>
        <a:xfrm>
          <a:off x="13512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161925</xdr:rowOff>
    </xdr:from>
    <xdr:to>
      <xdr:col>65</xdr:col>
      <xdr:colOff>53975</xdr:colOff>
      <xdr:row>58</xdr:row>
      <xdr:rowOff>92075</xdr:rowOff>
    </xdr:to>
    <xdr:sp macro="" textlink="">
      <xdr:nvSpPr>
        <xdr:cNvPr id="267" name="楕円 266"/>
        <xdr:cNvSpPr/>
      </xdr:nvSpPr>
      <xdr:spPr>
        <a:xfrm>
          <a:off x="129540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76852</xdr:rowOff>
    </xdr:from>
    <xdr:ext cx="762000" cy="259045"/>
    <xdr:sp macro="" textlink="">
      <xdr:nvSpPr>
        <xdr:cNvPr id="268" name="テキスト ボックス 267"/>
        <xdr:cNvSpPr txBox="1"/>
      </xdr:nvSpPr>
      <xdr:spPr>
        <a:xfrm>
          <a:off x="126238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類似団体平均と比較し</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ポイント上回っている。</a:t>
          </a:r>
          <a:endParaRPr lang="ja-JP" altLang="ja-JP" sz="1400">
            <a:effectLst/>
          </a:endParaRP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消防業務を行っている檜山広域行政組合は、本署、支署、分遣署を抱えており、負担金が多額となっている。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補助費全体では前年度を若干下回っているが、分母となる普通交付税が今後も減少するため、事務事業の見直しを行い、町単独補助事業の見直しを推進する。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131572</xdr:rowOff>
    </xdr:to>
    <xdr:cxnSp macro="">
      <xdr:nvCxnSpPr>
        <xdr:cNvPr id="293" name="直線コネクタ 292"/>
        <xdr:cNvCxnSpPr/>
      </xdr:nvCxnSpPr>
      <xdr:spPr>
        <a:xfrm flipV="1">
          <a:off x="16510000" y="588314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4"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5" name="直線コネクタ 294"/>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6"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7" name="直線コネクタ 296"/>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106426</xdr:rowOff>
    </xdr:to>
    <xdr:cxnSp macro="">
      <xdr:nvCxnSpPr>
        <xdr:cNvPr id="298" name="直線コネクタ 297"/>
        <xdr:cNvCxnSpPr/>
      </xdr:nvCxnSpPr>
      <xdr:spPr>
        <a:xfrm>
          <a:off x="15671800" y="639064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299"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0" name="フローチャート: 判断 299"/>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42418</xdr:rowOff>
    </xdr:from>
    <xdr:to>
      <xdr:col>78</xdr:col>
      <xdr:colOff>69850</xdr:colOff>
      <xdr:row>37</xdr:row>
      <xdr:rowOff>46990</xdr:rowOff>
    </xdr:to>
    <xdr:cxnSp macro="">
      <xdr:nvCxnSpPr>
        <xdr:cNvPr id="301" name="直線コネクタ 300"/>
        <xdr:cNvCxnSpPr/>
      </xdr:nvCxnSpPr>
      <xdr:spPr>
        <a:xfrm>
          <a:off x="14782800" y="63860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2" name="フローチャート: 判断 301"/>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3" name="テキスト ボックス 302"/>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42418</xdr:rowOff>
    </xdr:from>
    <xdr:to>
      <xdr:col>73</xdr:col>
      <xdr:colOff>180975</xdr:colOff>
      <xdr:row>37</xdr:row>
      <xdr:rowOff>88138</xdr:rowOff>
    </xdr:to>
    <xdr:cxnSp macro="">
      <xdr:nvCxnSpPr>
        <xdr:cNvPr id="304" name="直線コネクタ 303"/>
        <xdr:cNvCxnSpPr/>
      </xdr:nvCxnSpPr>
      <xdr:spPr>
        <a:xfrm flipV="1">
          <a:off x="13893800" y="63860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06" name="テキスト ボックス 305"/>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88138</xdr:rowOff>
    </xdr:to>
    <xdr:cxnSp macro="">
      <xdr:nvCxnSpPr>
        <xdr:cNvPr id="307" name="直線コネクタ 306"/>
        <xdr:cNvCxnSpPr/>
      </xdr:nvCxnSpPr>
      <xdr:spPr>
        <a:xfrm>
          <a:off x="13004800" y="63906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08" name="フローチャート: 判断 307"/>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09" name="テキスト ボックス 308"/>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0" name="フローチャート: 判断 309"/>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1" name="テキスト ボックス 310"/>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17" name="楕円 316"/>
        <xdr:cNvSpPr/>
      </xdr:nvSpPr>
      <xdr:spPr>
        <a:xfrm>
          <a:off x="16459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27703</xdr:rowOff>
    </xdr:from>
    <xdr:ext cx="762000" cy="259045"/>
    <xdr:sp macro="" textlink="">
      <xdr:nvSpPr>
        <xdr:cNvPr id="318" name="補助費等該当値テキスト"/>
        <xdr:cNvSpPr txBox="1"/>
      </xdr:nvSpPr>
      <xdr:spPr>
        <a:xfrm>
          <a:off x="16598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19" name="楕円 318"/>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20" name="テキスト ボックス 319"/>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163068</xdr:rowOff>
    </xdr:from>
    <xdr:to>
      <xdr:col>74</xdr:col>
      <xdr:colOff>31750</xdr:colOff>
      <xdr:row>37</xdr:row>
      <xdr:rowOff>93218</xdr:rowOff>
    </xdr:to>
    <xdr:sp macro="" textlink="">
      <xdr:nvSpPr>
        <xdr:cNvPr id="321" name="楕円 320"/>
        <xdr:cNvSpPr/>
      </xdr:nvSpPr>
      <xdr:spPr>
        <a:xfrm>
          <a:off x="14732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22" name="テキスト ボックス 321"/>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37338</xdr:rowOff>
    </xdr:from>
    <xdr:to>
      <xdr:col>69</xdr:col>
      <xdr:colOff>142875</xdr:colOff>
      <xdr:row>37</xdr:row>
      <xdr:rowOff>138938</xdr:rowOff>
    </xdr:to>
    <xdr:sp macro="" textlink="">
      <xdr:nvSpPr>
        <xdr:cNvPr id="323" name="楕円 322"/>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24" name="テキスト ボックス 323"/>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25" name="楕円 324"/>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82567</xdr:rowOff>
    </xdr:from>
    <xdr:ext cx="762000" cy="259045"/>
    <xdr:sp macro="" textlink="">
      <xdr:nvSpPr>
        <xdr:cNvPr id="326" name="テキスト ボックス 325"/>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公債費償還のピークは過ぎ、減少傾向に推移はしているが類似団体平均と比較すると</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ポイント上回っている現状である。</a:t>
          </a:r>
          <a:endParaRPr lang="ja-JP" altLang="ja-JP" sz="1400">
            <a:effectLst/>
          </a:endParaRPr>
        </a:p>
        <a:p>
          <a:r>
            <a:rPr lang="ja-JP" altLang="ja-JP" sz="1100">
              <a:solidFill>
                <a:schemeClr val="dk1"/>
              </a:solidFill>
              <a:effectLst/>
              <a:latin typeface="+mn-lt"/>
              <a:ea typeface="+mn-ea"/>
              <a:cs typeface="+mn-cs"/>
            </a:rPr>
            <a:t>　今後も地方債発行額を元金償還以下として残高の抑制と交付税算入率の高い地方債を引き続き選択し一般財源負担を軽減するよう努める。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1" name="直線コネクタ 350"/>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2" name="公債費最小値テキスト"/>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3" name="直線コネクタ 352"/>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154432</xdr:rowOff>
    </xdr:from>
    <xdr:to>
      <xdr:col>24</xdr:col>
      <xdr:colOff>25400</xdr:colOff>
      <xdr:row>79</xdr:row>
      <xdr:rowOff>5842</xdr:rowOff>
    </xdr:to>
    <xdr:cxnSp macro="">
      <xdr:nvCxnSpPr>
        <xdr:cNvPr id="356" name="直線コネクタ 355"/>
        <xdr:cNvCxnSpPr/>
      </xdr:nvCxnSpPr>
      <xdr:spPr>
        <a:xfrm flipV="1">
          <a:off x="3987800" y="1352753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33290</xdr:rowOff>
    </xdr:from>
    <xdr:ext cx="762000" cy="259045"/>
    <xdr:sp macro="" textlink="">
      <xdr:nvSpPr>
        <xdr:cNvPr id="357"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58" name="フローチャート: 判断 357"/>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154432</xdr:rowOff>
    </xdr:from>
    <xdr:to>
      <xdr:col>19</xdr:col>
      <xdr:colOff>187325</xdr:colOff>
      <xdr:row>79</xdr:row>
      <xdr:rowOff>5842</xdr:rowOff>
    </xdr:to>
    <xdr:cxnSp macro="">
      <xdr:nvCxnSpPr>
        <xdr:cNvPr id="359" name="直線コネクタ 358"/>
        <xdr:cNvCxnSpPr/>
      </xdr:nvCxnSpPr>
      <xdr:spPr>
        <a:xfrm>
          <a:off x="3098800" y="135275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142257</xdr:rowOff>
    </xdr:from>
    <xdr:ext cx="736600" cy="259045"/>
    <xdr:sp macro="" textlink="">
      <xdr:nvSpPr>
        <xdr:cNvPr id="361" name="テキスト ボックス 360"/>
        <xdr:cNvSpPr txBox="1"/>
      </xdr:nvSpPr>
      <xdr:spPr>
        <a:xfrm>
          <a:off x="3606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140715</xdr:rowOff>
    </xdr:from>
    <xdr:to>
      <xdr:col>15</xdr:col>
      <xdr:colOff>98425</xdr:colOff>
      <xdr:row>78</xdr:row>
      <xdr:rowOff>154432</xdr:rowOff>
    </xdr:to>
    <xdr:cxnSp macro="">
      <xdr:nvCxnSpPr>
        <xdr:cNvPr id="362" name="直線コネクタ 361"/>
        <xdr:cNvCxnSpPr/>
      </xdr:nvCxnSpPr>
      <xdr:spPr>
        <a:xfrm>
          <a:off x="2209800" y="135138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3" name="フローチャート: 判断 362"/>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133114</xdr:rowOff>
    </xdr:from>
    <xdr:ext cx="762000" cy="259045"/>
    <xdr:sp macro="" textlink="">
      <xdr:nvSpPr>
        <xdr:cNvPr id="364" name="テキスト ボックス 363"/>
        <xdr:cNvSpPr txBox="1"/>
      </xdr:nvSpPr>
      <xdr:spPr>
        <a:xfrm>
          <a:off x="2717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140715</xdr:rowOff>
    </xdr:from>
    <xdr:to>
      <xdr:col>11</xdr:col>
      <xdr:colOff>9525</xdr:colOff>
      <xdr:row>79</xdr:row>
      <xdr:rowOff>10413</xdr:rowOff>
    </xdr:to>
    <xdr:cxnSp macro="">
      <xdr:nvCxnSpPr>
        <xdr:cNvPr id="365" name="直線コネクタ 364"/>
        <xdr:cNvCxnSpPr/>
      </xdr:nvCxnSpPr>
      <xdr:spPr>
        <a:xfrm flipV="1">
          <a:off x="1320800" y="1351381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66" name="フローチャート: 判断 365"/>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110253</xdr:rowOff>
    </xdr:from>
    <xdr:ext cx="762000" cy="259045"/>
    <xdr:sp macro="" textlink="">
      <xdr:nvSpPr>
        <xdr:cNvPr id="367" name="テキスト ボックス 366"/>
        <xdr:cNvSpPr txBox="1"/>
      </xdr:nvSpPr>
      <xdr:spPr>
        <a:xfrm>
          <a:off x="1828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68" name="フローチャート: 判断 367"/>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101109</xdr:rowOff>
    </xdr:from>
    <xdr:ext cx="762000" cy="259045"/>
    <xdr:sp macro="" textlink="">
      <xdr:nvSpPr>
        <xdr:cNvPr id="369" name="テキスト ボックス 368"/>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103632</xdr:rowOff>
    </xdr:from>
    <xdr:to>
      <xdr:col>24</xdr:col>
      <xdr:colOff>76200</xdr:colOff>
      <xdr:row>79</xdr:row>
      <xdr:rowOff>33782</xdr:rowOff>
    </xdr:to>
    <xdr:sp macro="" textlink="">
      <xdr:nvSpPr>
        <xdr:cNvPr id="375" name="楕円 374"/>
        <xdr:cNvSpPr/>
      </xdr:nvSpPr>
      <xdr:spPr>
        <a:xfrm>
          <a:off x="47752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75709</xdr:rowOff>
    </xdr:from>
    <xdr:ext cx="762000" cy="259045"/>
    <xdr:sp macro="" textlink="">
      <xdr:nvSpPr>
        <xdr:cNvPr id="376" name="公債費該当値テキスト"/>
        <xdr:cNvSpPr txBox="1"/>
      </xdr:nvSpPr>
      <xdr:spPr>
        <a:xfrm>
          <a:off x="49149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126492</xdr:rowOff>
    </xdr:from>
    <xdr:to>
      <xdr:col>20</xdr:col>
      <xdr:colOff>38100</xdr:colOff>
      <xdr:row>79</xdr:row>
      <xdr:rowOff>56642</xdr:rowOff>
    </xdr:to>
    <xdr:sp macro="" textlink="">
      <xdr:nvSpPr>
        <xdr:cNvPr id="377" name="楕円 376"/>
        <xdr:cNvSpPr/>
      </xdr:nvSpPr>
      <xdr:spPr>
        <a:xfrm>
          <a:off x="3937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41419</xdr:rowOff>
    </xdr:from>
    <xdr:ext cx="736600" cy="259045"/>
    <xdr:sp macro="" textlink="">
      <xdr:nvSpPr>
        <xdr:cNvPr id="378" name="テキスト ボックス 377"/>
        <xdr:cNvSpPr txBox="1"/>
      </xdr:nvSpPr>
      <xdr:spPr>
        <a:xfrm>
          <a:off x="3606800" y="13585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103632</xdr:rowOff>
    </xdr:from>
    <xdr:to>
      <xdr:col>15</xdr:col>
      <xdr:colOff>149225</xdr:colOff>
      <xdr:row>79</xdr:row>
      <xdr:rowOff>33782</xdr:rowOff>
    </xdr:to>
    <xdr:sp macro="" textlink="">
      <xdr:nvSpPr>
        <xdr:cNvPr id="379" name="楕円 378"/>
        <xdr:cNvSpPr/>
      </xdr:nvSpPr>
      <xdr:spPr>
        <a:xfrm>
          <a:off x="3048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18559</xdr:rowOff>
    </xdr:from>
    <xdr:ext cx="762000" cy="259045"/>
    <xdr:sp macro="" textlink="">
      <xdr:nvSpPr>
        <xdr:cNvPr id="380" name="テキスト ボックス 379"/>
        <xdr:cNvSpPr txBox="1"/>
      </xdr:nvSpPr>
      <xdr:spPr>
        <a:xfrm>
          <a:off x="2717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89915</xdr:rowOff>
    </xdr:from>
    <xdr:to>
      <xdr:col>11</xdr:col>
      <xdr:colOff>60325</xdr:colOff>
      <xdr:row>79</xdr:row>
      <xdr:rowOff>20065</xdr:rowOff>
    </xdr:to>
    <xdr:sp macro="" textlink="">
      <xdr:nvSpPr>
        <xdr:cNvPr id="381" name="楕円 380"/>
        <xdr:cNvSpPr/>
      </xdr:nvSpPr>
      <xdr:spPr>
        <a:xfrm>
          <a:off x="2159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4842</xdr:rowOff>
    </xdr:from>
    <xdr:ext cx="762000" cy="259045"/>
    <xdr:sp macro="" textlink="">
      <xdr:nvSpPr>
        <xdr:cNvPr id="382" name="テキスト ボックス 381"/>
        <xdr:cNvSpPr txBox="1"/>
      </xdr:nvSpPr>
      <xdr:spPr>
        <a:xfrm>
          <a:off x="1828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131063</xdr:rowOff>
    </xdr:from>
    <xdr:to>
      <xdr:col>6</xdr:col>
      <xdr:colOff>171450</xdr:colOff>
      <xdr:row>79</xdr:row>
      <xdr:rowOff>61213</xdr:rowOff>
    </xdr:to>
    <xdr:sp macro="" textlink="">
      <xdr:nvSpPr>
        <xdr:cNvPr id="383" name="楕円 382"/>
        <xdr:cNvSpPr/>
      </xdr:nvSpPr>
      <xdr:spPr>
        <a:xfrm>
          <a:off x="1270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45990</xdr:rowOff>
    </xdr:from>
    <xdr:ext cx="762000" cy="259045"/>
    <xdr:sp macro="" textlink="">
      <xdr:nvSpPr>
        <xdr:cNvPr id="384" name="テキスト ボックス 383"/>
        <xdr:cNvSpPr txBox="1"/>
      </xdr:nvSpPr>
      <xdr:spPr>
        <a:xfrm>
          <a:off x="939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前年に比べ</a:t>
          </a:r>
          <a:r>
            <a:rPr lang="en-US" altLang="ja-JP" sz="1100">
              <a:solidFill>
                <a:schemeClr val="dk1"/>
              </a:solidFill>
              <a:effectLst/>
              <a:latin typeface="+mn-lt"/>
              <a:ea typeface="+mn-ea"/>
              <a:cs typeface="+mn-cs"/>
            </a:rPr>
            <a:t>1.6</a:t>
          </a:r>
          <a:r>
            <a:rPr lang="ja-JP" altLang="ja-JP" sz="1100">
              <a:solidFill>
                <a:schemeClr val="dk1"/>
              </a:solidFill>
              <a:effectLst/>
              <a:latin typeface="+mn-lt"/>
              <a:ea typeface="+mn-ea"/>
              <a:cs typeface="+mn-cs"/>
            </a:rPr>
            <a:t>ポイント増加しているが、類似団体平均を</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ポイント下回る結果となった。</a:t>
          </a:r>
          <a:endParaRPr lang="ja-JP" altLang="ja-JP" sz="1400">
            <a:effectLst/>
          </a:endParaRPr>
        </a:p>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66.9</a:t>
          </a:r>
          <a:r>
            <a:rPr lang="ja-JP" altLang="ja-JP" sz="1100">
              <a:solidFill>
                <a:schemeClr val="dk1"/>
              </a:solidFill>
              <a:effectLst/>
              <a:latin typeface="+mn-lt"/>
              <a:ea typeface="+mn-ea"/>
              <a:cs typeface="+mn-cs"/>
            </a:rPr>
            <a:t>%のうち人件費</a:t>
          </a:r>
          <a:r>
            <a:rPr lang="en-US" altLang="ja-JP" sz="1100">
              <a:solidFill>
                <a:schemeClr val="dk1"/>
              </a:solidFill>
              <a:effectLst/>
              <a:latin typeface="+mn-lt"/>
              <a:ea typeface="+mn-ea"/>
              <a:cs typeface="+mn-cs"/>
            </a:rPr>
            <a:t>21.7</a:t>
          </a:r>
          <a:r>
            <a:rPr lang="ja-JP" altLang="ja-JP" sz="1100">
              <a:solidFill>
                <a:schemeClr val="dk1"/>
              </a:solidFill>
              <a:effectLst/>
              <a:latin typeface="+mn-lt"/>
              <a:ea typeface="+mn-ea"/>
              <a:cs typeface="+mn-cs"/>
            </a:rPr>
            <a:t>%、補助費等1</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%と5割以上を占めている。</a:t>
          </a:r>
          <a:endParaRPr lang="ja-JP" altLang="ja-JP" sz="1400">
            <a:effectLst/>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今後においても人件費、補助費等の抑制に努める。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xdr:cNvCxnSpPr/>
      </xdr:nvCxnSpPr>
      <xdr:spPr>
        <a:xfrm flipV="1">
          <a:off x="16510000" y="125933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13"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15" name="公債費以外最大値テキスト"/>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62230</xdr:rowOff>
    </xdr:from>
    <xdr:to>
      <xdr:col>82</xdr:col>
      <xdr:colOff>107950</xdr:colOff>
      <xdr:row>76</xdr:row>
      <xdr:rowOff>123189</xdr:rowOff>
    </xdr:to>
    <xdr:cxnSp macro="">
      <xdr:nvCxnSpPr>
        <xdr:cNvPr id="417" name="直線コネクタ 416"/>
        <xdr:cNvCxnSpPr/>
      </xdr:nvCxnSpPr>
      <xdr:spPr>
        <a:xfrm>
          <a:off x="15671800" y="1309243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18"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16511</xdr:rowOff>
    </xdr:from>
    <xdr:to>
      <xdr:col>78</xdr:col>
      <xdr:colOff>69850</xdr:colOff>
      <xdr:row>76</xdr:row>
      <xdr:rowOff>62230</xdr:rowOff>
    </xdr:to>
    <xdr:cxnSp macro="">
      <xdr:nvCxnSpPr>
        <xdr:cNvPr id="420" name="直線コネクタ 419"/>
        <xdr:cNvCxnSpPr/>
      </xdr:nvCxnSpPr>
      <xdr:spPr>
        <a:xfrm>
          <a:off x="14782800" y="130467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148589</xdr:rowOff>
    </xdr:from>
    <xdr:to>
      <xdr:col>78</xdr:col>
      <xdr:colOff>120650</xdr:colOff>
      <xdr:row>77</xdr:row>
      <xdr:rowOff>78739</xdr:rowOff>
    </xdr:to>
    <xdr:sp macro="" textlink="">
      <xdr:nvSpPr>
        <xdr:cNvPr id="421" name="フローチャート: 判断 420"/>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63516</xdr:rowOff>
    </xdr:from>
    <xdr:ext cx="736600" cy="259045"/>
    <xdr:sp macro="" textlink="">
      <xdr:nvSpPr>
        <xdr:cNvPr id="422" name="テキスト ボックス 421"/>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111760</xdr:rowOff>
    </xdr:from>
    <xdr:to>
      <xdr:col>73</xdr:col>
      <xdr:colOff>180975</xdr:colOff>
      <xdr:row>76</xdr:row>
      <xdr:rowOff>16511</xdr:rowOff>
    </xdr:to>
    <xdr:cxnSp macro="">
      <xdr:nvCxnSpPr>
        <xdr:cNvPr id="423" name="直線コネクタ 422"/>
        <xdr:cNvCxnSpPr/>
      </xdr:nvCxnSpPr>
      <xdr:spPr>
        <a:xfrm>
          <a:off x="13893800" y="12970510"/>
          <a:ext cx="889000" cy="7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10177</xdr:rowOff>
    </xdr:from>
    <xdr:ext cx="762000" cy="259045"/>
    <xdr:sp macro="" textlink="">
      <xdr:nvSpPr>
        <xdr:cNvPr id="425" name="テキスト ボックス 424"/>
        <xdr:cNvSpPr txBox="1"/>
      </xdr:nvSpPr>
      <xdr:spPr>
        <a:xfrm>
          <a:off x="14401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73660</xdr:rowOff>
    </xdr:from>
    <xdr:to>
      <xdr:col>69</xdr:col>
      <xdr:colOff>92075</xdr:colOff>
      <xdr:row>75</xdr:row>
      <xdr:rowOff>111760</xdr:rowOff>
    </xdr:to>
    <xdr:cxnSp macro="">
      <xdr:nvCxnSpPr>
        <xdr:cNvPr id="426" name="直線コネクタ 425"/>
        <xdr:cNvCxnSpPr/>
      </xdr:nvCxnSpPr>
      <xdr:spPr>
        <a:xfrm>
          <a:off x="13004800" y="129324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132097</xdr:rowOff>
    </xdr:from>
    <xdr:ext cx="762000" cy="259045"/>
    <xdr:sp macro="" textlink="">
      <xdr:nvSpPr>
        <xdr:cNvPr id="428" name="テキスト ボックス 427"/>
        <xdr:cNvSpPr txBox="1"/>
      </xdr:nvSpPr>
      <xdr:spPr>
        <a:xfrm>
          <a:off x="13512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29" name="フローチャート: 判断 428"/>
        <xdr:cNvSpPr/>
      </xdr:nvSpPr>
      <xdr:spPr>
        <a:xfrm>
          <a:off x="12954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55897</xdr:rowOff>
    </xdr:from>
    <xdr:ext cx="762000" cy="259045"/>
    <xdr:sp macro="" textlink="">
      <xdr:nvSpPr>
        <xdr:cNvPr id="430" name="テキスト ボックス 429"/>
        <xdr:cNvSpPr txBox="1"/>
      </xdr:nvSpPr>
      <xdr:spPr>
        <a:xfrm>
          <a:off x="126238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72389</xdr:rowOff>
    </xdr:from>
    <xdr:to>
      <xdr:col>82</xdr:col>
      <xdr:colOff>158750</xdr:colOff>
      <xdr:row>77</xdr:row>
      <xdr:rowOff>2539</xdr:rowOff>
    </xdr:to>
    <xdr:sp macro="" textlink="">
      <xdr:nvSpPr>
        <xdr:cNvPr id="436" name="楕円 435"/>
        <xdr:cNvSpPr/>
      </xdr:nvSpPr>
      <xdr:spPr>
        <a:xfrm>
          <a:off x="164592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88916</xdr:rowOff>
    </xdr:from>
    <xdr:ext cx="762000" cy="259045"/>
    <xdr:sp macro="" textlink="">
      <xdr:nvSpPr>
        <xdr:cNvPr id="437" name="公債費以外該当値テキスト"/>
        <xdr:cNvSpPr txBox="1"/>
      </xdr:nvSpPr>
      <xdr:spPr>
        <a:xfrm>
          <a:off x="165989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11430</xdr:rowOff>
    </xdr:from>
    <xdr:to>
      <xdr:col>78</xdr:col>
      <xdr:colOff>120650</xdr:colOff>
      <xdr:row>76</xdr:row>
      <xdr:rowOff>113030</xdr:rowOff>
    </xdr:to>
    <xdr:sp macro="" textlink="">
      <xdr:nvSpPr>
        <xdr:cNvPr id="438" name="楕円 437"/>
        <xdr:cNvSpPr/>
      </xdr:nvSpPr>
      <xdr:spPr>
        <a:xfrm>
          <a:off x="15621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123207</xdr:rowOff>
    </xdr:from>
    <xdr:ext cx="736600" cy="259045"/>
    <xdr:sp macro="" textlink="">
      <xdr:nvSpPr>
        <xdr:cNvPr id="439" name="テキスト ボックス 438"/>
        <xdr:cNvSpPr txBox="1"/>
      </xdr:nvSpPr>
      <xdr:spPr>
        <a:xfrm>
          <a:off x="15290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137160</xdr:rowOff>
    </xdr:from>
    <xdr:to>
      <xdr:col>74</xdr:col>
      <xdr:colOff>31750</xdr:colOff>
      <xdr:row>76</xdr:row>
      <xdr:rowOff>67311</xdr:rowOff>
    </xdr:to>
    <xdr:sp macro="" textlink="">
      <xdr:nvSpPr>
        <xdr:cNvPr id="440" name="楕円 439"/>
        <xdr:cNvSpPr/>
      </xdr:nvSpPr>
      <xdr:spPr>
        <a:xfrm>
          <a:off x="14732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77487</xdr:rowOff>
    </xdr:from>
    <xdr:ext cx="762000" cy="259045"/>
    <xdr:sp macro="" textlink="">
      <xdr:nvSpPr>
        <xdr:cNvPr id="441" name="テキスト ボックス 440"/>
        <xdr:cNvSpPr txBox="1"/>
      </xdr:nvSpPr>
      <xdr:spPr>
        <a:xfrm>
          <a:off x="14401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60960</xdr:rowOff>
    </xdr:from>
    <xdr:to>
      <xdr:col>69</xdr:col>
      <xdr:colOff>142875</xdr:colOff>
      <xdr:row>75</xdr:row>
      <xdr:rowOff>162561</xdr:rowOff>
    </xdr:to>
    <xdr:sp macro="" textlink="">
      <xdr:nvSpPr>
        <xdr:cNvPr id="442" name="楕円 441"/>
        <xdr:cNvSpPr/>
      </xdr:nvSpPr>
      <xdr:spPr>
        <a:xfrm>
          <a:off x="13843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1287</xdr:rowOff>
    </xdr:from>
    <xdr:ext cx="762000" cy="259045"/>
    <xdr:sp macro="" textlink="">
      <xdr:nvSpPr>
        <xdr:cNvPr id="443" name="テキスト ボックス 442"/>
        <xdr:cNvSpPr txBox="1"/>
      </xdr:nvSpPr>
      <xdr:spPr>
        <a:xfrm>
          <a:off x="135128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22860</xdr:rowOff>
    </xdr:from>
    <xdr:to>
      <xdr:col>65</xdr:col>
      <xdr:colOff>53975</xdr:colOff>
      <xdr:row>75</xdr:row>
      <xdr:rowOff>124460</xdr:rowOff>
    </xdr:to>
    <xdr:sp macro="" textlink="">
      <xdr:nvSpPr>
        <xdr:cNvPr id="444" name="楕円 443"/>
        <xdr:cNvSpPr/>
      </xdr:nvSpPr>
      <xdr:spPr>
        <a:xfrm>
          <a:off x="12954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134637</xdr:rowOff>
    </xdr:from>
    <xdr:ext cx="762000" cy="259045"/>
    <xdr:sp macro="" textlink="">
      <xdr:nvSpPr>
        <xdr:cNvPr id="445" name="テキスト ボックス 444"/>
        <xdr:cNvSpPr txBox="1"/>
      </xdr:nvSpPr>
      <xdr:spPr>
        <a:xfrm>
          <a:off x="12623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北海道せたな町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92723</xdr:rowOff>
    </xdr:from>
    <xdr:to>
      <xdr:col>29</xdr:col>
      <xdr:colOff>127000</xdr:colOff>
      <xdr:row>19</xdr:row>
      <xdr:rowOff>102073</xdr:rowOff>
    </xdr:to>
    <xdr:cxnSp macro="">
      <xdr:nvCxnSpPr>
        <xdr:cNvPr id="41" name="直線コネクタ 40"/>
        <xdr:cNvCxnSpPr/>
      </xdr:nvCxnSpPr>
      <xdr:spPr bwMode="auto">
        <a:xfrm flipV="1">
          <a:off x="5651500" y="2197748"/>
          <a:ext cx="0" cy="12095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74150</xdr:rowOff>
    </xdr:from>
    <xdr:ext cx="762000" cy="259045"/>
    <xdr:sp macro="" textlink="">
      <xdr:nvSpPr>
        <xdr:cNvPr id="42" name="人口1人当たり決算額の推移最小値テキスト130"/>
        <xdr:cNvSpPr txBox="1"/>
      </xdr:nvSpPr>
      <xdr:spPr>
        <a:xfrm>
          <a:off x="5740400" y="33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102073</xdr:rowOff>
    </xdr:from>
    <xdr:to>
      <xdr:col>30</xdr:col>
      <xdr:colOff>25400</xdr:colOff>
      <xdr:row>19</xdr:row>
      <xdr:rowOff>102073</xdr:rowOff>
    </xdr:to>
    <xdr:cxnSp macro="">
      <xdr:nvCxnSpPr>
        <xdr:cNvPr id="43" name="直線コネクタ 42"/>
        <xdr:cNvCxnSpPr/>
      </xdr:nvCxnSpPr>
      <xdr:spPr bwMode="auto">
        <a:xfrm>
          <a:off x="5562600" y="340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7650</xdr:rowOff>
    </xdr:from>
    <xdr:ext cx="762000" cy="259045"/>
    <xdr:sp macro="" textlink="">
      <xdr:nvSpPr>
        <xdr:cNvPr id="44" name="人口1人当たり決算額の推移最大値テキスト130"/>
        <xdr:cNvSpPr txBox="1"/>
      </xdr:nvSpPr>
      <xdr:spPr>
        <a:xfrm>
          <a:off x="5740400" y="194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92723</xdr:rowOff>
    </xdr:from>
    <xdr:to>
      <xdr:col>30</xdr:col>
      <xdr:colOff>25400</xdr:colOff>
      <xdr:row>12</xdr:row>
      <xdr:rowOff>92723</xdr:rowOff>
    </xdr:to>
    <xdr:cxnSp macro="">
      <xdr:nvCxnSpPr>
        <xdr:cNvPr id="45" name="直線コネクタ 44"/>
        <xdr:cNvCxnSpPr/>
      </xdr:nvCxnSpPr>
      <xdr:spPr bwMode="auto">
        <a:xfrm>
          <a:off x="5562600" y="2197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14582</xdr:rowOff>
    </xdr:from>
    <xdr:to>
      <xdr:col>29</xdr:col>
      <xdr:colOff>127000</xdr:colOff>
      <xdr:row>13</xdr:row>
      <xdr:rowOff>100736</xdr:rowOff>
    </xdr:to>
    <xdr:cxnSp macro="">
      <xdr:nvCxnSpPr>
        <xdr:cNvPr id="46" name="直線コネクタ 45"/>
        <xdr:cNvCxnSpPr/>
      </xdr:nvCxnSpPr>
      <xdr:spPr bwMode="auto">
        <a:xfrm flipV="1">
          <a:off x="5003800" y="2291057"/>
          <a:ext cx="647700" cy="86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40758</xdr:rowOff>
    </xdr:from>
    <xdr:ext cx="762000" cy="259045"/>
    <xdr:sp macro="" textlink="">
      <xdr:nvSpPr>
        <xdr:cNvPr id="47" name="人口1人当たり決算額の推移平均値テキスト130"/>
        <xdr:cNvSpPr txBox="1"/>
      </xdr:nvSpPr>
      <xdr:spPr>
        <a:xfrm>
          <a:off x="5740400" y="2831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68681</xdr:rowOff>
    </xdr:from>
    <xdr:to>
      <xdr:col>29</xdr:col>
      <xdr:colOff>177800</xdr:colOff>
      <xdr:row>16</xdr:row>
      <xdr:rowOff>170281</xdr:rowOff>
    </xdr:to>
    <xdr:sp macro="" textlink="">
      <xdr:nvSpPr>
        <xdr:cNvPr id="48" name="フローチャート: 判断 47"/>
        <xdr:cNvSpPr/>
      </xdr:nvSpPr>
      <xdr:spPr bwMode="auto">
        <a:xfrm>
          <a:off x="56007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100736</xdr:rowOff>
    </xdr:from>
    <xdr:to>
      <xdr:col>26</xdr:col>
      <xdr:colOff>50800</xdr:colOff>
      <xdr:row>14</xdr:row>
      <xdr:rowOff>15942</xdr:rowOff>
    </xdr:to>
    <xdr:cxnSp macro="">
      <xdr:nvCxnSpPr>
        <xdr:cNvPr id="49" name="直線コネクタ 48"/>
        <xdr:cNvCxnSpPr/>
      </xdr:nvCxnSpPr>
      <xdr:spPr bwMode="auto">
        <a:xfrm flipV="1">
          <a:off x="4305300" y="2377211"/>
          <a:ext cx="698500" cy="866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78597</xdr:rowOff>
    </xdr:from>
    <xdr:to>
      <xdr:col>26</xdr:col>
      <xdr:colOff>101600</xdr:colOff>
      <xdr:row>17</xdr:row>
      <xdr:rowOff>8747</xdr:rowOff>
    </xdr:to>
    <xdr:sp macro="" textlink="">
      <xdr:nvSpPr>
        <xdr:cNvPr id="50" name="フローチャート: 判断 49"/>
        <xdr:cNvSpPr/>
      </xdr:nvSpPr>
      <xdr:spPr bwMode="auto">
        <a:xfrm>
          <a:off x="4953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164974</xdr:rowOff>
    </xdr:from>
    <xdr:ext cx="736600" cy="259045"/>
    <xdr:sp macro="" textlink="">
      <xdr:nvSpPr>
        <xdr:cNvPr id="51" name="テキスト ボックス 50"/>
        <xdr:cNvSpPr txBox="1"/>
      </xdr:nvSpPr>
      <xdr:spPr>
        <a:xfrm>
          <a:off x="4622800" y="2955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106874</xdr:rowOff>
    </xdr:from>
    <xdr:to>
      <xdr:col>22</xdr:col>
      <xdr:colOff>114300</xdr:colOff>
      <xdr:row>14</xdr:row>
      <xdr:rowOff>15942</xdr:rowOff>
    </xdr:to>
    <xdr:cxnSp macro="">
      <xdr:nvCxnSpPr>
        <xdr:cNvPr id="52" name="直線コネクタ 51"/>
        <xdr:cNvCxnSpPr/>
      </xdr:nvCxnSpPr>
      <xdr:spPr bwMode="auto">
        <a:xfrm>
          <a:off x="3606800" y="2383349"/>
          <a:ext cx="698500" cy="80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100548</xdr:rowOff>
    </xdr:from>
    <xdr:to>
      <xdr:col>22</xdr:col>
      <xdr:colOff>165100</xdr:colOff>
      <xdr:row>17</xdr:row>
      <xdr:rowOff>30698</xdr:rowOff>
    </xdr:to>
    <xdr:sp macro="" textlink="">
      <xdr:nvSpPr>
        <xdr:cNvPr id="53" name="フローチャート: 判断 52"/>
        <xdr:cNvSpPr/>
      </xdr:nvSpPr>
      <xdr:spPr bwMode="auto">
        <a:xfrm>
          <a:off x="4254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15475</xdr:rowOff>
    </xdr:from>
    <xdr:ext cx="762000" cy="259045"/>
    <xdr:sp macro="" textlink="">
      <xdr:nvSpPr>
        <xdr:cNvPr id="54" name="テキスト ボックス 53"/>
        <xdr:cNvSpPr txBox="1"/>
      </xdr:nvSpPr>
      <xdr:spPr>
        <a:xfrm>
          <a:off x="3924300" y="297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106874</xdr:rowOff>
    </xdr:from>
    <xdr:to>
      <xdr:col>18</xdr:col>
      <xdr:colOff>177800</xdr:colOff>
      <xdr:row>14</xdr:row>
      <xdr:rowOff>61285</xdr:rowOff>
    </xdr:to>
    <xdr:cxnSp macro="">
      <xdr:nvCxnSpPr>
        <xdr:cNvPr id="55" name="直線コネクタ 54"/>
        <xdr:cNvCxnSpPr/>
      </xdr:nvCxnSpPr>
      <xdr:spPr bwMode="auto">
        <a:xfrm flipV="1">
          <a:off x="2908300" y="2383349"/>
          <a:ext cx="698500" cy="125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120042</xdr:rowOff>
    </xdr:from>
    <xdr:to>
      <xdr:col>19</xdr:col>
      <xdr:colOff>38100</xdr:colOff>
      <xdr:row>17</xdr:row>
      <xdr:rowOff>50192</xdr:rowOff>
    </xdr:to>
    <xdr:sp macro="" textlink="">
      <xdr:nvSpPr>
        <xdr:cNvPr id="56" name="フローチャート: 判断 55"/>
        <xdr:cNvSpPr/>
      </xdr:nvSpPr>
      <xdr:spPr bwMode="auto">
        <a:xfrm>
          <a:off x="3556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34969</xdr:rowOff>
    </xdr:from>
    <xdr:ext cx="762000" cy="259045"/>
    <xdr:sp macro="" textlink="">
      <xdr:nvSpPr>
        <xdr:cNvPr id="57" name="テキスト ボックス 56"/>
        <xdr:cNvSpPr txBox="1"/>
      </xdr:nvSpPr>
      <xdr:spPr>
        <a:xfrm>
          <a:off x="3225800" y="299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136484</xdr:rowOff>
    </xdr:from>
    <xdr:to>
      <xdr:col>15</xdr:col>
      <xdr:colOff>101600</xdr:colOff>
      <xdr:row>17</xdr:row>
      <xdr:rowOff>66634</xdr:rowOff>
    </xdr:to>
    <xdr:sp macro="" textlink="">
      <xdr:nvSpPr>
        <xdr:cNvPr id="58" name="フローチャート: 判断 57"/>
        <xdr:cNvSpPr/>
      </xdr:nvSpPr>
      <xdr:spPr bwMode="auto">
        <a:xfrm>
          <a:off x="2857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51411</xdr:rowOff>
    </xdr:from>
    <xdr:ext cx="762000" cy="259045"/>
    <xdr:sp macro="" textlink="">
      <xdr:nvSpPr>
        <xdr:cNvPr id="59" name="テキスト ボックス 58"/>
        <xdr:cNvSpPr txBox="1"/>
      </xdr:nvSpPr>
      <xdr:spPr>
        <a:xfrm>
          <a:off x="25273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135232</xdr:rowOff>
    </xdr:from>
    <xdr:to>
      <xdr:col>29</xdr:col>
      <xdr:colOff>177800</xdr:colOff>
      <xdr:row>13</xdr:row>
      <xdr:rowOff>65382</xdr:rowOff>
    </xdr:to>
    <xdr:sp macro="" textlink="">
      <xdr:nvSpPr>
        <xdr:cNvPr id="65" name="楕円 64"/>
        <xdr:cNvSpPr/>
      </xdr:nvSpPr>
      <xdr:spPr bwMode="auto">
        <a:xfrm>
          <a:off x="5600700" y="2240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43809</xdr:rowOff>
    </xdr:from>
    <xdr:ext cx="762000" cy="259045"/>
    <xdr:sp macro="" textlink="">
      <xdr:nvSpPr>
        <xdr:cNvPr id="66" name="人口1人当たり決算額の推移該当値テキスト130"/>
        <xdr:cNvSpPr txBox="1"/>
      </xdr:nvSpPr>
      <xdr:spPr>
        <a:xfrm>
          <a:off x="5740400" y="214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49936</xdr:rowOff>
    </xdr:from>
    <xdr:to>
      <xdr:col>26</xdr:col>
      <xdr:colOff>101600</xdr:colOff>
      <xdr:row>13</xdr:row>
      <xdr:rowOff>151536</xdr:rowOff>
    </xdr:to>
    <xdr:sp macro="" textlink="">
      <xdr:nvSpPr>
        <xdr:cNvPr id="67" name="楕円 66"/>
        <xdr:cNvSpPr/>
      </xdr:nvSpPr>
      <xdr:spPr bwMode="auto">
        <a:xfrm>
          <a:off x="4953000" y="2326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161713</xdr:rowOff>
    </xdr:from>
    <xdr:ext cx="736600" cy="259045"/>
    <xdr:sp macro="" textlink="">
      <xdr:nvSpPr>
        <xdr:cNvPr id="68" name="テキスト ボックス 67"/>
        <xdr:cNvSpPr txBox="1"/>
      </xdr:nvSpPr>
      <xdr:spPr>
        <a:xfrm>
          <a:off x="4622800" y="2095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136592</xdr:rowOff>
    </xdr:from>
    <xdr:to>
      <xdr:col>22</xdr:col>
      <xdr:colOff>165100</xdr:colOff>
      <xdr:row>14</xdr:row>
      <xdr:rowOff>66742</xdr:rowOff>
    </xdr:to>
    <xdr:sp macro="" textlink="">
      <xdr:nvSpPr>
        <xdr:cNvPr id="69" name="楕円 68"/>
        <xdr:cNvSpPr/>
      </xdr:nvSpPr>
      <xdr:spPr bwMode="auto">
        <a:xfrm>
          <a:off x="4254500" y="2413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76919</xdr:rowOff>
    </xdr:from>
    <xdr:ext cx="762000" cy="259045"/>
    <xdr:sp macro="" textlink="">
      <xdr:nvSpPr>
        <xdr:cNvPr id="70" name="テキスト ボックス 69"/>
        <xdr:cNvSpPr txBox="1"/>
      </xdr:nvSpPr>
      <xdr:spPr>
        <a:xfrm>
          <a:off x="3924300" y="2181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56074</xdr:rowOff>
    </xdr:from>
    <xdr:to>
      <xdr:col>19</xdr:col>
      <xdr:colOff>38100</xdr:colOff>
      <xdr:row>13</xdr:row>
      <xdr:rowOff>157674</xdr:rowOff>
    </xdr:to>
    <xdr:sp macro="" textlink="">
      <xdr:nvSpPr>
        <xdr:cNvPr id="71" name="楕円 70"/>
        <xdr:cNvSpPr/>
      </xdr:nvSpPr>
      <xdr:spPr bwMode="auto">
        <a:xfrm>
          <a:off x="3556000" y="2332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167851</xdr:rowOff>
    </xdr:from>
    <xdr:ext cx="762000" cy="259045"/>
    <xdr:sp macro="" textlink="">
      <xdr:nvSpPr>
        <xdr:cNvPr id="72" name="テキスト ボックス 71"/>
        <xdr:cNvSpPr txBox="1"/>
      </xdr:nvSpPr>
      <xdr:spPr>
        <a:xfrm>
          <a:off x="3225800" y="2101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10485</xdr:rowOff>
    </xdr:from>
    <xdr:to>
      <xdr:col>15</xdr:col>
      <xdr:colOff>101600</xdr:colOff>
      <xdr:row>14</xdr:row>
      <xdr:rowOff>112085</xdr:rowOff>
    </xdr:to>
    <xdr:sp macro="" textlink="">
      <xdr:nvSpPr>
        <xdr:cNvPr id="73" name="楕円 72"/>
        <xdr:cNvSpPr/>
      </xdr:nvSpPr>
      <xdr:spPr bwMode="auto">
        <a:xfrm>
          <a:off x="2857500" y="2458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122262</xdr:rowOff>
    </xdr:from>
    <xdr:ext cx="762000" cy="259045"/>
    <xdr:sp macro="" textlink="">
      <xdr:nvSpPr>
        <xdr:cNvPr id="74" name="テキスト ボックス 73"/>
        <xdr:cNvSpPr txBox="1"/>
      </xdr:nvSpPr>
      <xdr:spPr>
        <a:xfrm>
          <a:off x="2527300" y="222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249542</xdr:rowOff>
    </xdr:from>
    <xdr:to>
      <xdr:col>29</xdr:col>
      <xdr:colOff>127000</xdr:colOff>
      <xdr:row>38</xdr:row>
      <xdr:rowOff>165798</xdr:rowOff>
    </xdr:to>
    <xdr:cxnSp macro="">
      <xdr:nvCxnSpPr>
        <xdr:cNvPr id="102" name="直線コネクタ 101"/>
        <xdr:cNvCxnSpPr/>
      </xdr:nvCxnSpPr>
      <xdr:spPr bwMode="auto">
        <a:xfrm flipV="1">
          <a:off x="5651500" y="6174092"/>
          <a:ext cx="0" cy="1459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137875</xdr:rowOff>
    </xdr:from>
    <xdr:ext cx="762000" cy="259045"/>
    <xdr:sp macro="" textlink="">
      <xdr:nvSpPr>
        <xdr:cNvPr id="103" name="人口1人当たり決算額の推移最小値テキスト445"/>
        <xdr:cNvSpPr txBox="1"/>
      </xdr:nvSpPr>
      <xdr:spPr>
        <a:xfrm>
          <a:off x="5740400" y="760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165798</xdr:rowOff>
    </xdr:from>
    <xdr:to>
      <xdr:col>30</xdr:col>
      <xdr:colOff>25400</xdr:colOff>
      <xdr:row>38</xdr:row>
      <xdr:rowOff>165798</xdr:rowOff>
    </xdr:to>
    <xdr:cxnSp macro="">
      <xdr:nvCxnSpPr>
        <xdr:cNvPr id="104" name="直線コネクタ 103"/>
        <xdr:cNvCxnSpPr/>
      </xdr:nvCxnSpPr>
      <xdr:spPr bwMode="auto">
        <a:xfrm>
          <a:off x="5562600" y="763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164469</xdr:rowOff>
    </xdr:from>
    <xdr:ext cx="762000" cy="259045"/>
    <xdr:sp macro="" textlink="">
      <xdr:nvSpPr>
        <xdr:cNvPr id="105" name="人口1人当たり決算額の推移最大値テキスト445"/>
        <xdr:cNvSpPr txBox="1"/>
      </xdr:nvSpPr>
      <xdr:spPr>
        <a:xfrm>
          <a:off x="5740400" y="59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249542</xdr:rowOff>
    </xdr:from>
    <xdr:to>
      <xdr:col>30</xdr:col>
      <xdr:colOff>25400</xdr:colOff>
      <xdr:row>33</xdr:row>
      <xdr:rowOff>249542</xdr:rowOff>
    </xdr:to>
    <xdr:cxnSp macro="">
      <xdr:nvCxnSpPr>
        <xdr:cNvPr id="106" name="直線コネクタ 105"/>
        <xdr:cNvCxnSpPr/>
      </xdr:nvCxnSpPr>
      <xdr:spPr bwMode="auto">
        <a:xfrm>
          <a:off x="5562600" y="6174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210058</xdr:rowOff>
    </xdr:from>
    <xdr:to>
      <xdr:col>29</xdr:col>
      <xdr:colOff>127000</xdr:colOff>
      <xdr:row>34</xdr:row>
      <xdr:rowOff>232473</xdr:rowOff>
    </xdr:to>
    <xdr:cxnSp macro="">
      <xdr:nvCxnSpPr>
        <xdr:cNvPr id="107" name="直線コネクタ 106"/>
        <xdr:cNvCxnSpPr/>
      </xdr:nvCxnSpPr>
      <xdr:spPr bwMode="auto">
        <a:xfrm flipV="1">
          <a:off x="5003800" y="6477508"/>
          <a:ext cx="647700" cy="22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5237</xdr:rowOff>
    </xdr:from>
    <xdr:ext cx="762000" cy="259045"/>
    <xdr:sp macro="" textlink="">
      <xdr:nvSpPr>
        <xdr:cNvPr id="108" name="人口1人当たり決算額の推移平均値テキスト445"/>
        <xdr:cNvSpPr txBox="1"/>
      </xdr:nvSpPr>
      <xdr:spPr>
        <a:xfrm>
          <a:off x="5740400" y="661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33160</xdr:rowOff>
    </xdr:from>
    <xdr:to>
      <xdr:col>29</xdr:col>
      <xdr:colOff>177800</xdr:colOff>
      <xdr:row>35</xdr:row>
      <xdr:rowOff>134760</xdr:rowOff>
    </xdr:to>
    <xdr:sp macro="" textlink="">
      <xdr:nvSpPr>
        <xdr:cNvPr id="109" name="フローチャート: 判断 108"/>
        <xdr:cNvSpPr/>
      </xdr:nvSpPr>
      <xdr:spPr bwMode="auto">
        <a:xfrm>
          <a:off x="56007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232473</xdr:rowOff>
    </xdr:from>
    <xdr:to>
      <xdr:col>26</xdr:col>
      <xdr:colOff>50800</xdr:colOff>
      <xdr:row>34</xdr:row>
      <xdr:rowOff>305550</xdr:rowOff>
    </xdr:to>
    <xdr:cxnSp macro="">
      <xdr:nvCxnSpPr>
        <xdr:cNvPr id="110" name="直線コネクタ 109"/>
        <xdr:cNvCxnSpPr/>
      </xdr:nvCxnSpPr>
      <xdr:spPr bwMode="auto">
        <a:xfrm flipV="1">
          <a:off x="4305300" y="6499923"/>
          <a:ext cx="698500" cy="73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27762</xdr:rowOff>
    </xdr:from>
    <xdr:to>
      <xdr:col>26</xdr:col>
      <xdr:colOff>101600</xdr:colOff>
      <xdr:row>35</xdr:row>
      <xdr:rowOff>129362</xdr:rowOff>
    </xdr:to>
    <xdr:sp macro="" textlink="">
      <xdr:nvSpPr>
        <xdr:cNvPr id="111" name="フローチャート: 判断 110"/>
        <xdr:cNvSpPr/>
      </xdr:nvSpPr>
      <xdr:spPr bwMode="auto">
        <a:xfrm>
          <a:off x="49530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114139</xdr:rowOff>
    </xdr:from>
    <xdr:ext cx="736600" cy="259045"/>
    <xdr:sp macro="" textlink="">
      <xdr:nvSpPr>
        <xdr:cNvPr id="112" name="テキスト ボックス 111"/>
        <xdr:cNvSpPr txBox="1"/>
      </xdr:nvSpPr>
      <xdr:spPr>
        <a:xfrm>
          <a:off x="4622800" y="6724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305550</xdr:rowOff>
    </xdr:from>
    <xdr:to>
      <xdr:col>22</xdr:col>
      <xdr:colOff>114300</xdr:colOff>
      <xdr:row>35</xdr:row>
      <xdr:rowOff>2756</xdr:rowOff>
    </xdr:to>
    <xdr:cxnSp macro="">
      <xdr:nvCxnSpPr>
        <xdr:cNvPr id="113" name="直線コネクタ 112"/>
        <xdr:cNvCxnSpPr/>
      </xdr:nvCxnSpPr>
      <xdr:spPr bwMode="auto">
        <a:xfrm flipV="1">
          <a:off x="3606800" y="6573000"/>
          <a:ext cx="698500" cy="40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21501</xdr:rowOff>
    </xdr:from>
    <xdr:to>
      <xdr:col>22</xdr:col>
      <xdr:colOff>165100</xdr:colOff>
      <xdr:row>35</xdr:row>
      <xdr:rowOff>123101</xdr:rowOff>
    </xdr:to>
    <xdr:sp macro="" textlink="">
      <xdr:nvSpPr>
        <xdr:cNvPr id="114" name="フローチャート: 判断 113"/>
        <xdr:cNvSpPr/>
      </xdr:nvSpPr>
      <xdr:spPr bwMode="auto">
        <a:xfrm>
          <a:off x="42545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107878</xdr:rowOff>
    </xdr:from>
    <xdr:ext cx="762000" cy="259045"/>
    <xdr:sp macro="" textlink="">
      <xdr:nvSpPr>
        <xdr:cNvPr id="115" name="テキスト ボックス 114"/>
        <xdr:cNvSpPr txBox="1"/>
      </xdr:nvSpPr>
      <xdr:spPr>
        <a:xfrm>
          <a:off x="3924300" y="67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284061</xdr:rowOff>
    </xdr:from>
    <xdr:to>
      <xdr:col>18</xdr:col>
      <xdr:colOff>177800</xdr:colOff>
      <xdr:row>35</xdr:row>
      <xdr:rowOff>2756</xdr:rowOff>
    </xdr:to>
    <xdr:cxnSp macro="">
      <xdr:nvCxnSpPr>
        <xdr:cNvPr id="116" name="直線コネクタ 115"/>
        <xdr:cNvCxnSpPr/>
      </xdr:nvCxnSpPr>
      <xdr:spPr bwMode="auto">
        <a:xfrm>
          <a:off x="2908300" y="6551511"/>
          <a:ext cx="698500" cy="61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47295</xdr:rowOff>
    </xdr:from>
    <xdr:to>
      <xdr:col>19</xdr:col>
      <xdr:colOff>38100</xdr:colOff>
      <xdr:row>35</xdr:row>
      <xdr:rowOff>148895</xdr:rowOff>
    </xdr:to>
    <xdr:sp macro="" textlink="">
      <xdr:nvSpPr>
        <xdr:cNvPr id="117" name="フローチャート: 判断 116"/>
        <xdr:cNvSpPr/>
      </xdr:nvSpPr>
      <xdr:spPr bwMode="auto">
        <a:xfrm>
          <a:off x="35560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133672</xdr:rowOff>
    </xdr:from>
    <xdr:ext cx="762000" cy="259045"/>
    <xdr:sp macro="" textlink="">
      <xdr:nvSpPr>
        <xdr:cNvPr id="118" name="テキスト ボックス 117"/>
        <xdr:cNvSpPr txBox="1"/>
      </xdr:nvSpPr>
      <xdr:spPr>
        <a:xfrm>
          <a:off x="3225800" y="674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70688</xdr:rowOff>
    </xdr:from>
    <xdr:to>
      <xdr:col>15</xdr:col>
      <xdr:colOff>101600</xdr:colOff>
      <xdr:row>35</xdr:row>
      <xdr:rowOff>172288</xdr:rowOff>
    </xdr:to>
    <xdr:sp macro="" textlink="">
      <xdr:nvSpPr>
        <xdr:cNvPr id="119" name="フローチャート: 判断 118"/>
        <xdr:cNvSpPr/>
      </xdr:nvSpPr>
      <xdr:spPr bwMode="auto">
        <a:xfrm>
          <a:off x="2857500" y="6681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157065</xdr:rowOff>
    </xdr:from>
    <xdr:ext cx="762000" cy="259045"/>
    <xdr:sp macro="" textlink="">
      <xdr:nvSpPr>
        <xdr:cNvPr id="120" name="テキスト ボックス 119"/>
        <xdr:cNvSpPr txBox="1"/>
      </xdr:nvSpPr>
      <xdr:spPr>
        <a:xfrm>
          <a:off x="2527300" y="676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159258</xdr:rowOff>
    </xdr:from>
    <xdr:to>
      <xdr:col>29</xdr:col>
      <xdr:colOff>177800</xdr:colOff>
      <xdr:row>34</xdr:row>
      <xdr:rowOff>260858</xdr:rowOff>
    </xdr:to>
    <xdr:sp macro="" textlink="">
      <xdr:nvSpPr>
        <xdr:cNvPr id="126" name="楕円 125"/>
        <xdr:cNvSpPr/>
      </xdr:nvSpPr>
      <xdr:spPr bwMode="auto">
        <a:xfrm>
          <a:off x="5600700" y="6426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4335</xdr:rowOff>
    </xdr:from>
    <xdr:ext cx="762000" cy="259045"/>
    <xdr:sp macro="" textlink="">
      <xdr:nvSpPr>
        <xdr:cNvPr id="127" name="人口1人当たり決算額の推移該当値テキスト445"/>
        <xdr:cNvSpPr txBox="1"/>
      </xdr:nvSpPr>
      <xdr:spPr>
        <a:xfrm>
          <a:off x="5740400" y="627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181673</xdr:rowOff>
    </xdr:from>
    <xdr:to>
      <xdr:col>26</xdr:col>
      <xdr:colOff>101600</xdr:colOff>
      <xdr:row>34</xdr:row>
      <xdr:rowOff>283273</xdr:rowOff>
    </xdr:to>
    <xdr:sp macro="" textlink="">
      <xdr:nvSpPr>
        <xdr:cNvPr id="128" name="楕円 127"/>
        <xdr:cNvSpPr/>
      </xdr:nvSpPr>
      <xdr:spPr bwMode="auto">
        <a:xfrm>
          <a:off x="4953000" y="6449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293450</xdr:rowOff>
    </xdr:from>
    <xdr:ext cx="736600" cy="259045"/>
    <xdr:sp macro="" textlink="">
      <xdr:nvSpPr>
        <xdr:cNvPr id="129" name="テキスト ボックス 128"/>
        <xdr:cNvSpPr txBox="1"/>
      </xdr:nvSpPr>
      <xdr:spPr>
        <a:xfrm>
          <a:off x="4622800" y="6218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254750</xdr:rowOff>
    </xdr:from>
    <xdr:to>
      <xdr:col>22</xdr:col>
      <xdr:colOff>165100</xdr:colOff>
      <xdr:row>35</xdr:row>
      <xdr:rowOff>13450</xdr:rowOff>
    </xdr:to>
    <xdr:sp macro="" textlink="">
      <xdr:nvSpPr>
        <xdr:cNvPr id="130" name="楕円 129"/>
        <xdr:cNvSpPr/>
      </xdr:nvSpPr>
      <xdr:spPr bwMode="auto">
        <a:xfrm>
          <a:off x="4254500" y="6522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23626</xdr:rowOff>
    </xdr:from>
    <xdr:ext cx="762000" cy="259045"/>
    <xdr:sp macro="" textlink="">
      <xdr:nvSpPr>
        <xdr:cNvPr id="131" name="テキスト ボックス 130"/>
        <xdr:cNvSpPr txBox="1"/>
      </xdr:nvSpPr>
      <xdr:spPr>
        <a:xfrm>
          <a:off x="3924300" y="6291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294856</xdr:rowOff>
    </xdr:from>
    <xdr:to>
      <xdr:col>19</xdr:col>
      <xdr:colOff>38100</xdr:colOff>
      <xdr:row>35</xdr:row>
      <xdr:rowOff>53556</xdr:rowOff>
    </xdr:to>
    <xdr:sp macro="" textlink="">
      <xdr:nvSpPr>
        <xdr:cNvPr id="132" name="楕円 131"/>
        <xdr:cNvSpPr/>
      </xdr:nvSpPr>
      <xdr:spPr bwMode="auto">
        <a:xfrm>
          <a:off x="3556000" y="6562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63733</xdr:rowOff>
    </xdr:from>
    <xdr:ext cx="762000" cy="259045"/>
    <xdr:sp macro="" textlink="">
      <xdr:nvSpPr>
        <xdr:cNvPr id="133" name="テキスト ボックス 132"/>
        <xdr:cNvSpPr txBox="1"/>
      </xdr:nvSpPr>
      <xdr:spPr>
        <a:xfrm>
          <a:off x="3225800" y="633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233261</xdr:rowOff>
    </xdr:from>
    <xdr:to>
      <xdr:col>15</xdr:col>
      <xdr:colOff>101600</xdr:colOff>
      <xdr:row>34</xdr:row>
      <xdr:rowOff>334861</xdr:rowOff>
    </xdr:to>
    <xdr:sp macro="" textlink="">
      <xdr:nvSpPr>
        <xdr:cNvPr id="134" name="楕円 133"/>
        <xdr:cNvSpPr/>
      </xdr:nvSpPr>
      <xdr:spPr bwMode="auto">
        <a:xfrm>
          <a:off x="2857500" y="6500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2138</xdr:rowOff>
    </xdr:from>
    <xdr:ext cx="762000" cy="259045"/>
    <xdr:sp macro="" textlink="">
      <xdr:nvSpPr>
        <xdr:cNvPr id="135" name="テキスト ボックス 134"/>
        <xdr:cNvSpPr txBox="1"/>
      </xdr:nvSpPr>
      <xdr:spPr>
        <a:xfrm>
          <a:off x="2527300" y="62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北海道せたな町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7,743
7,712
638.68
9,238,400
9,011,321
226,807
5,553,477
8,910,101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22207</xdr:rowOff>
    </xdr:from>
    <xdr:to>
      <xdr:col>24</xdr:col>
      <xdr:colOff>62865</xdr:colOff>
      <xdr:row>38</xdr:row>
      <xdr:rowOff>91625</xdr:rowOff>
    </xdr:to>
    <xdr:cxnSp macro="">
      <xdr:nvCxnSpPr>
        <xdr:cNvPr id="56" name="直線コネクタ 55"/>
        <xdr:cNvCxnSpPr/>
      </xdr:nvCxnSpPr>
      <xdr:spPr>
        <a:xfrm flipV="1">
          <a:off x="4633595" y="5165707"/>
          <a:ext cx="1270" cy="144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95452</xdr:rowOff>
    </xdr:from>
    <xdr:ext cx="534377" cy="259045"/>
    <xdr:sp macro="" textlink="">
      <xdr:nvSpPr>
        <xdr:cNvPr id="57" name="人件費最小値テキスト"/>
        <xdr:cNvSpPr txBox="1"/>
      </xdr:nvSpPr>
      <xdr:spPr>
        <a:xfrm>
          <a:off x="4686300"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91625</xdr:rowOff>
    </xdr:from>
    <xdr:to>
      <xdr:col>24</xdr:col>
      <xdr:colOff>152400</xdr:colOff>
      <xdr:row>38</xdr:row>
      <xdr:rowOff>91625</xdr:rowOff>
    </xdr:to>
    <xdr:cxnSp macro="">
      <xdr:nvCxnSpPr>
        <xdr:cNvPr id="58" name="直線コネクタ 57"/>
        <xdr:cNvCxnSpPr/>
      </xdr:nvCxnSpPr>
      <xdr:spPr>
        <a:xfrm>
          <a:off x="4546600" y="66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140334</xdr:rowOff>
    </xdr:from>
    <xdr:ext cx="599010" cy="259045"/>
    <xdr:sp macro="" textlink="">
      <xdr:nvSpPr>
        <xdr:cNvPr id="59" name="人件費最大値テキスト"/>
        <xdr:cNvSpPr txBox="1"/>
      </xdr:nvSpPr>
      <xdr:spPr>
        <a:xfrm>
          <a:off x="4686300" y="49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22207</xdr:rowOff>
    </xdr:from>
    <xdr:to>
      <xdr:col>24</xdr:col>
      <xdr:colOff>152400</xdr:colOff>
      <xdr:row>30</xdr:row>
      <xdr:rowOff>22207</xdr:rowOff>
    </xdr:to>
    <xdr:cxnSp macro="">
      <xdr:nvCxnSpPr>
        <xdr:cNvPr id="60" name="直線コネクタ 59"/>
        <xdr:cNvCxnSpPr/>
      </xdr:nvCxnSpPr>
      <xdr:spPr>
        <a:xfrm>
          <a:off x="4546600" y="516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25705</xdr:rowOff>
    </xdr:from>
    <xdr:to>
      <xdr:col>24</xdr:col>
      <xdr:colOff>63500</xdr:colOff>
      <xdr:row>34</xdr:row>
      <xdr:rowOff>67737</xdr:rowOff>
    </xdr:to>
    <xdr:cxnSp macro="">
      <xdr:nvCxnSpPr>
        <xdr:cNvPr id="61" name="直線コネクタ 60"/>
        <xdr:cNvCxnSpPr/>
      </xdr:nvCxnSpPr>
      <xdr:spPr>
        <a:xfrm flipV="1">
          <a:off x="3797300" y="5855005"/>
          <a:ext cx="838200" cy="4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141919</xdr:rowOff>
    </xdr:from>
    <xdr:ext cx="599010" cy="259045"/>
    <xdr:sp macro="" textlink="">
      <xdr:nvSpPr>
        <xdr:cNvPr id="62" name="人件費平均値テキスト"/>
        <xdr:cNvSpPr txBox="1"/>
      </xdr:nvSpPr>
      <xdr:spPr>
        <a:xfrm>
          <a:off x="4686300" y="5971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163492</xdr:rowOff>
    </xdr:from>
    <xdr:to>
      <xdr:col>24</xdr:col>
      <xdr:colOff>114300</xdr:colOff>
      <xdr:row>35</xdr:row>
      <xdr:rowOff>93642</xdr:rowOff>
    </xdr:to>
    <xdr:sp macro="" textlink="">
      <xdr:nvSpPr>
        <xdr:cNvPr id="63" name="フローチャート: 判断 62"/>
        <xdr:cNvSpPr/>
      </xdr:nvSpPr>
      <xdr:spPr>
        <a:xfrm>
          <a:off x="45847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67737</xdr:rowOff>
    </xdr:from>
    <xdr:to>
      <xdr:col>19</xdr:col>
      <xdr:colOff>177800</xdr:colOff>
      <xdr:row>34</xdr:row>
      <xdr:rowOff>106393</xdr:rowOff>
    </xdr:to>
    <xdr:cxnSp macro="">
      <xdr:nvCxnSpPr>
        <xdr:cNvPr id="64" name="直線コネクタ 63"/>
        <xdr:cNvCxnSpPr/>
      </xdr:nvCxnSpPr>
      <xdr:spPr>
        <a:xfrm flipV="1">
          <a:off x="2908300" y="5897037"/>
          <a:ext cx="889000" cy="3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13027</xdr:rowOff>
    </xdr:from>
    <xdr:to>
      <xdr:col>20</xdr:col>
      <xdr:colOff>38100</xdr:colOff>
      <xdr:row>35</xdr:row>
      <xdr:rowOff>114627</xdr:rowOff>
    </xdr:to>
    <xdr:sp macro="" textlink="">
      <xdr:nvSpPr>
        <xdr:cNvPr id="65" name="フローチャート: 判断 64"/>
        <xdr:cNvSpPr/>
      </xdr:nvSpPr>
      <xdr:spPr>
        <a:xfrm>
          <a:off x="3746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105754</xdr:rowOff>
    </xdr:from>
    <xdr:ext cx="599010" cy="259045"/>
    <xdr:sp macro="" textlink="">
      <xdr:nvSpPr>
        <xdr:cNvPr id="66" name="テキスト ボックス 65"/>
        <xdr:cNvSpPr txBox="1"/>
      </xdr:nvSpPr>
      <xdr:spPr>
        <a:xfrm>
          <a:off x="3497795" y="610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106393</xdr:rowOff>
    </xdr:from>
    <xdr:to>
      <xdr:col>15</xdr:col>
      <xdr:colOff>50800</xdr:colOff>
      <xdr:row>34</xdr:row>
      <xdr:rowOff>119804</xdr:rowOff>
    </xdr:to>
    <xdr:cxnSp macro="">
      <xdr:nvCxnSpPr>
        <xdr:cNvPr id="67" name="直線コネクタ 66"/>
        <xdr:cNvCxnSpPr/>
      </xdr:nvCxnSpPr>
      <xdr:spPr>
        <a:xfrm flipV="1">
          <a:off x="2019300" y="5935693"/>
          <a:ext cx="8890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29022</xdr:rowOff>
    </xdr:from>
    <xdr:to>
      <xdr:col>15</xdr:col>
      <xdr:colOff>101600</xdr:colOff>
      <xdr:row>35</xdr:row>
      <xdr:rowOff>130622</xdr:rowOff>
    </xdr:to>
    <xdr:sp macro="" textlink="">
      <xdr:nvSpPr>
        <xdr:cNvPr id="68" name="フローチャート: 判断 67"/>
        <xdr:cNvSpPr/>
      </xdr:nvSpPr>
      <xdr:spPr>
        <a:xfrm>
          <a:off x="2857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121749</xdr:rowOff>
    </xdr:from>
    <xdr:ext cx="599010" cy="259045"/>
    <xdr:sp macro="" textlink="">
      <xdr:nvSpPr>
        <xdr:cNvPr id="69" name="テキスト ボックス 68"/>
        <xdr:cNvSpPr txBox="1"/>
      </xdr:nvSpPr>
      <xdr:spPr>
        <a:xfrm>
          <a:off x="2608795" y="61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119804</xdr:rowOff>
    </xdr:from>
    <xdr:to>
      <xdr:col>10</xdr:col>
      <xdr:colOff>114300</xdr:colOff>
      <xdr:row>34</xdr:row>
      <xdr:rowOff>133063</xdr:rowOff>
    </xdr:to>
    <xdr:cxnSp macro="">
      <xdr:nvCxnSpPr>
        <xdr:cNvPr id="70" name="直線コネクタ 69"/>
        <xdr:cNvCxnSpPr/>
      </xdr:nvCxnSpPr>
      <xdr:spPr>
        <a:xfrm flipV="1">
          <a:off x="1130300" y="5949104"/>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34791</xdr:rowOff>
    </xdr:from>
    <xdr:to>
      <xdr:col>10</xdr:col>
      <xdr:colOff>165100</xdr:colOff>
      <xdr:row>35</xdr:row>
      <xdr:rowOff>136391</xdr:rowOff>
    </xdr:to>
    <xdr:sp macro="" textlink="">
      <xdr:nvSpPr>
        <xdr:cNvPr id="71" name="フローチャート: 判断 70"/>
        <xdr:cNvSpPr/>
      </xdr:nvSpPr>
      <xdr:spPr>
        <a:xfrm>
          <a:off x="1968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127518</xdr:rowOff>
    </xdr:from>
    <xdr:ext cx="599010" cy="259045"/>
    <xdr:sp macro="" textlink="">
      <xdr:nvSpPr>
        <xdr:cNvPr id="72" name="テキスト ボックス 71"/>
        <xdr:cNvSpPr txBox="1"/>
      </xdr:nvSpPr>
      <xdr:spPr>
        <a:xfrm>
          <a:off x="1719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135145</xdr:rowOff>
    </xdr:from>
    <xdr:ext cx="599010" cy="259045"/>
    <xdr:sp macro="" textlink="">
      <xdr:nvSpPr>
        <xdr:cNvPr id="74" name="テキスト ボックス 73"/>
        <xdr:cNvSpPr txBox="1"/>
      </xdr:nvSpPr>
      <xdr:spPr>
        <a:xfrm>
          <a:off x="830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146355</xdr:rowOff>
    </xdr:from>
    <xdr:to>
      <xdr:col>24</xdr:col>
      <xdr:colOff>114300</xdr:colOff>
      <xdr:row>34</xdr:row>
      <xdr:rowOff>76505</xdr:rowOff>
    </xdr:to>
    <xdr:sp macro="" textlink="">
      <xdr:nvSpPr>
        <xdr:cNvPr id="80" name="楕円 79"/>
        <xdr:cNvSpPr/>
      </xdr:nvSpPr>
      <xdr:spPr>
        <a:xfrm>
          <a:off x="4584700" y="580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169232</xdr:rowOff>
    </xdr:from>
    <xdr:ext cx="599010" cy="259045"/>
    <xdr:sp macro="" textlink="">
      <xdr:nvSpPr>
        <xdr:cNvPr id="81" name="人件費該当値テキスト"/>
        <xdr:cNvSpPr txBox="1"/>
      </xdr:nvSpPr>
      <xdr:spPr>
        <a:xfrm>
          <a:off x="4686300" y="565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16937</xdr:rowOff>
    </xdr:from>
    <xdr:to>
      <xdr:col>20</xdr:col>
      <xdr:colOff>38100</xdr:colOff>
      <xdr:row>34</xdr:row>
      <xdr:rowOff>118537</xdr:rowOff>
    </xdr:to>
    <xdr:sp macro="" textlink="">
      <xdr:nvSpPr>
        <xdr:cNvPr id="82" name="楕円 81"/>
        <xdr:cNvSpPr/>
      </xdr:nvSpPr>
      <xdr:spPr>
        <a:xfrm>
          <a:off x="3746500" y="584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135064</xdr:rowOff>
    </xdr:from>
    <xdr:ext cx="599010" cy="259045"/>
    <xdr:sp macro="" textlink="">
      <xdr:nvSpPr>
        <xdr:cNvPr id="83" name="テキスト ボックス 82"/>
        <xdr:cNvSpPr txBox="1"/>
      </xdr:nvSpPr>
      <xdr:spPr>
        <a:xfrm>
          <a:off x="3497795" y="5621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55593</xdr:rowOff>
    </xdr:from>
    <xdr:to>
      <xdr:col>15</xdr:col>
      <xdr:colOff>101600</xdr:colOff>
      <xdr:row>34</xdr:row>
      <xdr:rowOff>157193</xdr:rowOff>
    </xdr:to>
    <xdr:sp macro="" textlink="">
      <xdr:nvSpPr>
        <xdr:cNvPr id="84" name="楕円 83"/>
        <xdr:cNvSpPr/>
      </xdr:nvSpPr>
      <xdr:spPr>
        <a:xfrm>
          <a:off x="2857500" y="588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2270</xdr:rowOff>
    </xdr:from>
    <xdr:ext cx="599010" cy="259045"/>
    <xdr:sp macro="" textlink="">
      <xdr:nvSpPr>
        <xdr:cNvPr id="85" name="テキスト ボックス 84"/>
        <xdr:cNvSpPr txBox="1"/>
      </xdr:nvSpPr>
      <xdr:spPr>
        <a:xfrm>
          <a:off x="2608795" y="5660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69004</xdr:rowOff>
    </xdr:from>
    <xdr:to>
      <xdr:col>10</xdr:col>
      <xdr:colOff>165100</xdr:colOff>
      <xdr:row>34</xdr:row>
      <xdr:rowOff>170604</xdr:rowOff>
    </xdr:to>
    <xdr:sp macro="" textlink="">
      <xdr:nvSpPr>
        <xdr:cNvPr id="86" name="楕円 85"/>
        <xdr:cNvSpPr/>
      </xdr:nvSpPr>
      <xdr:spPr>
        <a:xfrm>
          <a:off x="1968500" y="589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15681</xdr:rowOff>
    </xdr:from>
    <xdr:ext cx="599010" cy="259045"/>
    <xdr:sp macro="" textlink="">
      <xdr:nvSpPr>
        <xdr:cNvPr id="87" name="テキスト ボックス 86"/>
        <xdr:cNvSpPr txBox="1"/>
      </xdr:nvSpPr>
      <xdr:spPr>
        <a:xfrm>
          <a:off x="1719795" y="567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82263</xdr:rowOff>
    </xdr:from>
    <xdr:to>
      <xdr:col>6</xdr:col>
      <xdr:colOff>38100</xdr:colOff>
      <xdr:row>35</xdr:row>
      <xdr:rowOff>12413</xdr:rowOff>
    </xdr:to>
    <xdr:sp macro="" textlink="">
      <xdr:nvSpPr>
        <xdr:cNvPr id="88" name="楕円 87"/>
        <xdr:cNvSpPr/>
      </xdr:nvSpPr>
      <xdr:spPr>
        <a:xfrm>
          <a:off x="1079500" y="591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28940</xdr:rowOff>
    </xdr:from>
    <xdr:ext cx="599010" cy="259045"/>
    <xdr:sp macro="" textlink="">
      <xdr:nvSpPr>
        <xdr:cNvPr id="89" name="テキスト ボックス 88"/>
        <xdr:cNvSpPr txBox="1"/>
      </xdr:nvSpPr>
      <xdr:spPr>
        <a:xfrm>
          <a:off x="830795" y="568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48937</xdr:rowOff>
    </xdr:from>
    <xdr:to>
      <xdr:col>24</xdr:col>
      <xdr:colOff>62865</xdr:colOff>
      <xdr:row>57</xdr:row>
      <xdr:rowOff>9682</xdr:rowOff>
    </xdr:to>
    <xdr:cxnSp macro="">
      <xdr:nvCxnSpPr>
        <xdr:cNvPr id="111" name="直線コネクタ 110"/>
        <xdr:cNvCxnSpPr/>
      </xdr:nvCxnSpPr>
      <xdr:spPr>
        <a:xfrm flipV="1">
          <a:off x="4633595" y="8621437"/>
          <a:ext cx="1270" cy="116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13509</xdr:rowOff>
    </xdr:from>
    <xdr:ext cx="534377" cy="259045"/>
    <xdr:sp macro="" textlink="">
      <xdr:nvSpPr>
        <xdr:cNvPr id="112" name="物件費最小値テキスト"/>
        <xdr:cNvSpPr txBox="1"/>
      </xdr:nvSpPr>
      <xdr:spPr>
        <a:xfrm>
          <a:off x="4686300" y="97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9682</xdr:rowOff>
    </xdr:from>
    <xdr:to>
      <xdr:col>24</xdr:col>
      <xdr:colOff>152400</xdr:colOff>
      <xdr:row>57</xdr:row>
      <xdr:rowOff>9682</xdr:rowOff>
    </xdr:to>
    <xdr:cxnSp macro="">
      <xdr:nvCxnSpPr>
        <xdr:cNvPr id="113" name="直線コネクタ 112"/>
        <xdr:cNvCxnSpPr/>
      </xdr:nvCxnSpPr>
      <xdr:spPr>
        <a:xfrm>
          <a:off x="4546600" y="978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167064</xdr:rowOff>
    </xdr:from>
    <xdr:ext cx="599010" cy="259045"/>
    <xdr:sp macro="" textlink="">
      <xdr:nvSpPr>
        <xdr:cNvPr id="114" name="物件費最大値テキスト"/>
        <xdr:cNvSpPr txBox="1"/>
      </xdr:nvSpPr>
      <xdr:spPr>
        <a:xfrm>
          <a:off x="4686300" y="83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48937</xdr:rowOff>
    </xdr:from>
    <xdr:to>
      <xdr:col>24</xdr:col>
      <xdr:colOff>152400</xdr:colOff>
      <xdr:row>50</xdr:row>
      <xdr:rowOff>48937</xdr:rowOff>
    </xdr:to>
    <xdr:cxnSp macro="">
      <xdr:nvCxnSpPr>
        <xdr:cNvPr id="115" name="直線コネクタ 114"/>
        <xdr:cNvCxnSpPr/>
      </xdr:nvCxnSpPr>
      <xdr:spPr>
        <a:xfrm>
          <a:off x="4546600" y="862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170204</xdr:rowOff>
    </xdr:from>
    <xdr:to>
      <xdr:col>24</xdr:col>
      <xdr:colOff>63500</xdr:colOff>
      <xdr:row>55</xdr:row>
      <xdr:rowOff>2695</xdr:rowOff>
    </xdr:to>
    <xdr:cxnSp macro="">
      <xdr:nvCxnSpPr>
        <xdr:cNvPr id="116" name="直線コネクタ 115"/>
        <xdr:cNvCxnSpPr/>
      </xdr:nvCxnSpPr>
      <xdr:spPr>
        <a:xfrm flipV="1">
          <a:off x="3797300" y="9428504"/>
          <a:ext cx="838200" cy="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108133</xdr:rowOff>
    </xdr:from>
    <xdr:ext cx="599010" cy="259045"/>
    <xdr:sp macro="" textlink="">
      <xdr:nvSpPr>
        <xdr:cNvPr id="117" name="物件費平均値テキスト"/>
        <xdr:cNvSpPr txBox="1"/>
      </xdr:nvSpPr>
      <xdr:spPr>
        <a:xfrm>
          <a:off x="4686300" y="9194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85256</xdr:rowOff>
    </xdr:from>
    <xdr:to>
      <xdr:col>24</xdr:col>
      <xdr:colOff>114300</xdr:colOff>
      <xdr:row>55</xdr:row>
      <xdr:rowOff>15406</xdr:rowOff>
    </xdr:to>
    <xdr:sp macro="" textlink="">
      <xdr:nvSpPr>
        <xdr:cNvPr id="118" name="フローチャート: 判断 117"/>
        <xdr:cNvSpPr/>
      </xdr:nvSpPr>
      <xdr:spPr>
        <a:xfrm>
          <a:off x="4584700" y="93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2695</xdr:rowOff>
    </xdr:from>
    <xdr:to>
      <xdr:col>19</xdr:col>
      <xdr:colOff>177800</xdr:colOff>
      <xdr:row>55</xdr:row>
      <xdr:rowOff>29689</xdr:rowOff>
    </xdr:to>
    <xdr:cxnSp macro="">
      <xdr:nvCxnSpPr>
        <xdr:cNvPr id="119" name="直線コネクタ 118"/>
        <xdr:cNvCxnSpPr/>
      </xdr:nvCxnSpPr>
      <xdr:spPr>
        <a:xfrm flipV="1">
          <a:off x="2908300" y="9432445"/>
          <a:ext cx="889000" cy="2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120049</xdr:rowOff>
    </xdr:from>
    <xdr:to>
      <xdr:col>20</xdr:col>
      <xdr:colOff>38100</xdr:colOff>
      <xdr:row>55</xdr:row>
      <xdr:rowOff>50199</xdr:rowOff>
    </xdr:to>
    <xdr:sp macro="" textlink="">
      <xdr:nvSpPr>
        <xdr:cNvPr id="120" name="フローチャート: 判断 119"/>
        <xdr:cNvSpPr/>
      </xdr:nvSpPr>
      <xdr:spPr>
        <a:xfrm>
          <a:off x="37465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66726</xdr:rowOff>
    </xdr:from>
    <xdr:ext cx="599010" cy="259045"/>
    <xdr:sp macro="" textlink="">
      <xdr:nvSpPr>
        <xdr:cNvPr id="121" name="テキスト ボックス 120"/>
        <xdr:cNvSpPr txBox="1"/>
      </xdr:nvSpPr>
      <xdr:spPr>
        <a:xfrm>
          <a:off x="3497795" y="915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29689</xdr:rowOff>
    </xdr:from>
    <xdr:to>
      <xdr:col>15</xdr:col>
      <xdr:colOff>50800</xdr:colOff>
      <xdr:row>55</xdr:row>
      <xdr:rowOff>84626</xdr:rowOff>
    </xdr:to>
    <xdr:cxnSp macro="">
      <xdr:nvCxnSpPr>
        <xdr:cNvPr id="122" name="直線コネクタ 121"/>
        <xdr:cNvCxnSpPr/>
      </xdr:nvCxnSpPr>
      <xdr:spPr>
        <a:xfrm flipV="1">
          <a:off x="2019300" y="9459439"/>
          <a:ext cx="889000" cy="5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136065</xdr:rowOff>
    </xdr:from>
    <xdr:to>
      <xdr:col>15</xdr:col>
      <xdr:colOff>101600</xdr:colOff>
      <xdr:row>55</xdr:row>
      <xdr:rowOff>66215</xdr:rowOff>
    </xdr:to>
    <xdr:sp macro="" textlink="">
      <xdr:nvSpPr>
        <xdr:cNvPr id="123" name="フローチャート: 判断 122"/>
        <xdr:cNvSpPr/>
      </xdr:nvSpPr>
      <xdr:spPr>
        <a:xfrm>
          <a:off x="2857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82742</xdr:rowOff>
    </xdr:from>
    <xdr:ext cx="599010" cy="259045"/>
    <xdr:sp macro="" textlink="">
      <xdr:nvSpPr>
        <xdr:cNvPr id="124" name="テキスト ボックス 123"/>
        <xdr:cNvSpPr txBox="1"/>
      </xdr:nvSpPr>
      <xdr:spPr>
        <a:xfrm>
          <a:off x="2608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84626</xdr:rowOff>
    </xdr:from>
    <xdr:to>
      <xdr:col>10</xdr:col>
      <xdr:colOff>114300</xdr:colOff>
      <xdr:row>55</xdr:row>
      <xdr:rowOff>102507</xdr:rowOff>
    </xdr:to>
    <xdr:cxnSp macro="">
      <xdr:nvCxnSpPr>
        <xdr:cNvPr id="125" name="直線コネクタ 124"/>
        <xdr:cNvCxnSpPr/>
      </xdr:nvCxnSpPr>
      <xdr:spPr>
        <a:xfrm flipV="1">
          <a:off x="1130300" y="9514376"/>
          <a:ext cx="889000" cy="1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xdr:rowOff>
    </xdr:from>
    <xdr:to>
      <xdr:col>10</xdr:col>
      <xdr:colOff>165100</xdr:colOff>
      <xdr:row>55</xdr:row>
      <xdr:rowOff>102297</xdr:rowOff>
    </xdr:to>
    <xdr:sp macro="" textlink="">
      <xdr:nvSpPr>
        <xdr:cNvPr id="126" name="フローチャート: 判断 125"/>
        <xdr:cNvSpPr/>
      </xdr:nvSpPr>
      <xdr:spPr>
        <a:xfrm>
          <a:off x="1968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118824</xdr:rowOff>
    </xdr:from>
    <xdr:ext cx="599010" cy="259045"/>
    <xdr:sp macro="" textlink="">
      <xdr:nvSpPr>
        <xdr:cNvPr id="127" name="テキスト ボックス 126"/>
        <xdr:cNvSpPr txBox="1"/>
      </xdr:nvSpPr>
      <xdr:spPr>
        <a:xfrm>
          <a:off x="1719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155971</xdr:rowOff>
    </xdr:from>
    <xdr:ext cx="599010" cy="259045"/>
    <xdr:sp macro="" textlink="">
      <xdr:nvSpPr>
        <xdr:cNvPr id="129" name="テキスト ボックス 128"/>
        <xdr:cNvSpPr txBox="1"/>
      </xdr:nvSpPr>
      <xdr:spPr>
        <a:xfrm>
          <a:off x="830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119404</xdr:rowOff>
    </xdr:from>
    <xdr:to>
      <xdr:col>24</xdr:col>
      <xdr:colOff>114300</xdr:colOff>
      <xdr:row>55</xdr:row>
      <xdr:rowOff>49554</xdr:rowOff>
    </xdr:to>
    <xdr:sp macro="" textlink="">
      <xdr:nvSpPr>
        <xdr:cNvPr id="135" name="楕円 134"/>
        <xdr:cNvSpPr/>
      </xdr:nvSpPr>
      <xdr:spPr>
        <a:xfrm>
          <a:off x="4584700" y="937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97831</xdr:rowOff>
    </xdr:from>
    <xdr:ext cx="599010" cy="259045"/>
    <xdr:sp macro="" textlink="">
      <xdr:nvSpPr>
        <xdr:cNvPr id="136" name="物件費該当値テキスト"/>
        <xdr:cNvSpPr txBox="1"/>
      </xdr:nvSpPr>
      <xdr:spPr>
        <a:xfrm>
          <a:off x="4686300" y="935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123345</xdr:rowOff>
    </xdr:from>
    <xdr:to>
      <xdr:col>20</xdr:col>
      <xdr:colOff>38100</xdr:colOff>
      <xdr:row>55</xdr:row>
      <xdr:rowOff>53495</xdr:rowOff>
    </xdr:to>
    <xdr:sp macro="" textlink="">
      <xdr:nvSpPr>
        <xdr:cNvPr id="137" name="楕円 136"/>
        <xdr:cNvSpPr/>
      </xdr:nvSpPr>
      <xdr:spPr>
        <a:xfrm>
          <a:off x="3746500" y="938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44622</xdr:rowOff>
    </xdr:from>
    <xdr:ext cx="599010" cy="259045"/>
    <xdr:sp macro="" textlink="">
      <xdr:nvSpPr>
        <xdr:cNvPr id="138" name="テキスト ボックス 137"/>
        <xdr:cNvSpPr txBox="1"/>
      </xdr:nvSpPr>
      <xdr:spPr>
        <a:xfrm>
          <a:off x="3497795" y="9474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150339</xdr:rowOff>
    </xdr:from>
    <xdr:to>
      <xdr:col>15</xdr:col>
      <xdr:colOff>101600</xdr:colOff>
      <xdr:row>55</xdr:row>
      <xdr:rowOff>80489</xdr:rowOff>
    </xdr:to>
    <xdr:sp macro="" textlink="">
      <xdr:nvSpPr>
        <xdr:cNvPr id="139" name="楕円 138"/>
        <xdr:cNvSpPr/>
      </xdr:nvSpPr>
      <xdr:spPr>
        <a:xfrm>
          <a:off x="2857500" y="940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71616</xdr:rowOff>
    </xdr:from>
    <xdr:ext cx="599010" cy="259045"/>
    <xdr:sp macro="" textlink="">
      <xdr:nvSpPr>
        <xdr:cNvPr id="140" name="テキスト ボックス 139"/>
        <xdr:cNvSpPr txBox="1"/>
      </xdr:nvSpPr>
      <xdr:spPr>
        <a:xfrm>
          <a:off x="2608795" y="9501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33826</xdr:rowOff>
    </xdr:from>
    <xdr:to>
      <xdr:col>10</xdr:col>
      <xdr:colOff>165100</xdr:colOff>
      <xdr:row>55</xdr:row>
      <xdr:rowOff>135426</xdr:rowOff>
    </xdr:to>
    <xdr:sp macro="" textlink="">
      <xdr:nvSpPr>
        <xdr:cNvPr id="141" name="楕円 140"/>
        <xdr:cNvSpPr/>
      </xdr:nvSpPr>
      <xdr:spPr>
        <a:xfrm>
          <a:off x="1968500" y="946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126553</xdr:rowOff>
    </xdr:from>
    <xdr:ext cx="599010" cy="259045"/>
    <xdr:sp macro="" textlink="">
      <xdr:nvSpPr>
        <xdr:cNvPr id="142" name="テキスト ボックス 141"/>
        <xdr:cNvSpPr txBox="1"/>
      </xdr:nvSpPr>
      <xdr:spPr>
        <a:xfrm>
          <a:off x="1719795" y="9556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51707</xdr:rowOff>
    </xdr:from>
    <xdr:to>
      <xdr:col>6</xdr:col>
      <xdr:colOff>38100</xdr:colOff>
      <xdr:row>55</xdr:row>
      <xdr:rowOff>153307</xdr:rowOff>
    </xdr:to>
    <xdr:sp macro="" textlink="">
      <xdr:nvSpPr>
        <xdr:cNvPr id="143" name="楕円 142"/>
        <xdr:cNvSpPr/>
      </xdr:nvSpPr>
      <xdr:spPr>
        <a:xfrm>
          <a:off x="10795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144434</xdr:rowOff>
    </xdr:from>
    <xdr:ext cx="599010" cy="259045"/>
    <xdr:sp macro="" textlink="">
      <xdr:nvSpPr>
        <xdr:cNvPr id="144" name="テキスト ボックス 143"/>
        <xdr:cNvSpPr txBox="1"/>
      </xdr:nvSpPr>
      <xdr:spPr>
        <a:xfrm>
          <a:off x="830795" y="957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41036</xdr:rowOff>
    </xdr:from>
    <xdr:to>
      <xdr:col>24</xdr:col>
      <xdr:colOff>62865</xdr:colOff>
      <xdr:row>78</xdr:row>
      <xdr:rowOff>138968</xdr:rowOff>
    </xdr:to>
    <xdr:cxnSp macro="">
      <xdr:nvCxnSpPr>
        <xdr:cNvPr id="166" name="直線コネクタ 165"/>
        <xdr:cNvCxnSpPr/>
      </xdr:nvCxnSpPr>
      <xdr:spPr>
        <a:xfrm flipV="1">
          <a:off x="4633595" y="12213986"/>
          <a:ext cx="1270" cy="129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142795</xdr:rowOff>
    </xdr:from>
    <xdr:ext cx="313932" cy="259045"/>
    <xdr:sp macro="" textlink="">
      <xdr:nvSpPr>
        <xdr:cNvPr id="167" name="維持補修費最小値テキスト"/>
        <xdr:cNvSpPr txBox="1"/>
      </xdr:nvSpPr>
      <xdr:spPr>
        <a:xfrm>
          <a:off x="4686300" y="1351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138968</xdr:rowOff>
    </xdr:from>
    <xdr:to>
      <xdr:col>24</xdr:col>
      <xdr:colOff>152400</xdr:colOff>
      <xdr:row>78</xdr:row>
      <xdr:rowOff>138968</xdr:rowOff>
    </xdr:to>
    <xdr:cxnSp macro="">
      <xdr:nvCxnSpPr>
        <xdr:cNvPr id="168" name="直線コネクタ 167"/>
        <xdr:cNvCxnSpPr/>
      </xdr:nvCxnSpPr>
      <xdr:spPr>
        <a:xfrm>
          <a:off x="4546600" y="1351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159163</xdr:rowOff>
    </xdr:from>
    <xdr:ext cx="534377" cy="259045"/>
    <xdr:sp macro="" textlink="">
      <xdr:nvSpPr>
        <xdr:cNvPr id="169" name="維持補修費最大値テキスト"/>
        <xdr:cNvSpPr txBox="1"/>
      </xdr:nvSpPr>
      <xdr:spPr>
        <a:xfrm>
          <a:off x="4686300" y="11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41036</xdr:rowOff>
    </xdr:from>
    <xdr:to>
      <xdr:col>24</xdr:col>
      <xdr:colOff>152400</xdr:colOff>
      <xdr:row>71</xdr:row>
      <xdr:rowOff>41036</xdr:rowOff>
    </xdr:to>
    <xdr:cxnSp macro="">
      <xdr:nvCxnSpPr>
        <xdr:cNvPr id="170" name="直線コネクタ 169"/>
        <xdr:cNvCxnSpPr/>
      </xdr:nvCxnSpPr>
      <xdr:spPr>
        <a:xfrm>
          <a:off x="4546600" y="1221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59553</xdr:rowOff>
    </xdr:from>
    <xdr:to>
      <xdr:col>24</xdr:col>
      <xdr:colOff>63500</xdr:colOff>
      <xdr:row>73</xdr:row>
      <xdr:rowOff>84448</xdr:rowOff>
    </xdr:to>
    <xdr:cxnSp macro="">
      <xdr:nvCxnSpPr>
        <xdr:cNvPr id="171" name="直線コネクタ 170"/>
        <xdr:cNvCxnSpPr/>
      </xdr:nvCxnSpPr>
      <xdr:spPr>
        <a:xfrm flipV="1">
          <a:off x="3797300" y="12575403"/>
          <a:ext cx="838200" cy="2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46479</xdr:rowOff>
    </xdr:from>
    <xdr:ext cx="534377" cy="259045"/>
    <xdr:sp macro="" textlink="">
      <xdr:nvSpPr>
        <xdr:cNvPr id="172" name="維持補修費平均値テキスト"/>
        <xdr:cNvSpPr txBox="1"/>
      </xdr:nvSpPr>
      <xdr:spPr>
        <a:xfrm>
          <a:off x="4686300" y="13076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73" name="フローチャート: 判断 172"/>
        <xdr:cNvSpPr/>
      </xdr:nvSpPr>
      <xdr:spPr>
        <a:xfrm>
          <a:off x="45847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10289</xdr:rowOff>
    </xdr:from>
    <xdr:to>
      <xdr:col>19</xdr:col>
      <xdr:colOff>177800</xdr:colOff>
      <xdr:row>73</xdr:row>
      <xdr:rowOff>84448</xdr:rowOff>
    </xdr:to>
    <xdr:cxnSp macro="">
      <xdr:nvCxnSpPr>
        <xdr:cNvPr id="174" name="直線コネクタ 173"/>
        <xdr:cNvCxnSpPr/>
      </xdr:nvCxnSpPr>
      <xdr:spPr>
        <a:xfrm>
          <a:off x="2908300" y="12526139"/>
          <a:ext cx="889000" cy="7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66337</xdr:rowOff>
    </xdr:from>
    <xdr:to>
      <xdr:col>20</xdr:col>
      <xdr:colOff>38100</xdr:colOff>
      <xdr:row>76</xdr:row>
      <xdr:rowOff>167937</xdr:rowOff>
    </xdr:to>
    <xdr:sp macro="" textlink="">
      <xdr:nvSpPr>
        <xdr:cNvPr id="175" name="フローチャート: 判断 174"/>
        <xdr:cNvSpPr/>
      </xdr:nvSpPr>
      <xdr:spPr>
        <a:xfrm>
          <a:off x="3746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159064</xdr:rowOff>
    </xdr:from>
    <xdr:ext cx="534377" cy="259045"/>
    <xdr:sp macro="" textlink="">
      <xdr:nvSpPr>
        <xdr:cNvPr id="176" name="テキスト ボックス 175"/>
        <xdr:cNvSpPr txBox="1"/>
      </xdr:nvSpPr>
      <xdr:spPr>
        <a:xfrm>
          <a:off x="3530111" y="1318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10289</xdr:rowOff>
    </xdr:from>
    <xdr:to>
      <xdr:col>15</xdr:col>
      <xdr:colOff>50800</xdr:colOff>
      <xdr:row>73</xdr:row>
      <xdr:rowOff>115949</xdr:rowOff>
    </xdr:to>
    <xdr:cxnSp macro="">
      <xdr:nvCxnSpPr>
        <xdr:cNvPr id="177" name="直線コネクタ 176"/>
        <xdr:cNvCxnSpPr/>
      </xdr:nvCxnSpPr>
      <xdr:spPr>
        <a:xfrm flipV="1">
          <a:off x="2019300" y="12526139"/>
          <a:ext cx="889000" cy="10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73400</xdr:rowOff>
    </xdr:from>
    <xdr:to>
      <xdr:col>15</xdr:col>
      <xdr:colOff>101600</xdr:colOff>
      <xdr:row>77</xdr:row>
      <xdr:rowOff>3550</xdr:rowOff>
    </xdr:to>
    <xdr:sp macro="" textlink="">
      <xdr:nvSpPr>
        <xdr:cNvPr id="178" name="フローチャート: 判断 177"/>
        <xdr:cNvSpPr/>
      </xdr:nvSpPr>
      <xdr:spPr>
        <a:xfrm>
          <a:off x="2857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166127</xdr:rowOff>
    </xdr:from>
    <xdr:ext cx="534377" cy="259045"/>
    <xdr:sp macro="" textlink="">
      <xdr:nvSpPr>
        <xdr:cNvPr id="179" name="テキスト ボックス 178"/>
        <xdr:cNvSpPr txBox="1"/>
      </xdr:nvSpPr>
      <xdr:spPr>
        <a:xfrm>
          <a:off x="2641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81338</xdr:rowOff>
    </xdr:from>
    <xdr:to>
      <xdr:col>10</xdr:col>
      <xdr:colOff>114300</xdr:colOff>
      <xdr:row>73</xdr:row>
      <xdr:rowOff>115949</xdr:rowOff>
    </xdr:to>
    <xdr:cxnSp macro="">
      <xdr:nvCxnSpPr>
        <xdr:cNvPr id="180" name="直線コネクタ 179"/>
        <xdr:cNvCxnSpPr/>
      </xdr:nvCxnSpPr>
      <xdr:spPr>
        <a:xfrm>
          <a:off x="1130300" y="12597188"/>
          <a:ext cx="889000" cy="3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91232</xdr:rowOff>
    </xdr:from>
    <xdr:to>
      <xdr:col>10</xdr:col>
      <xdr:colOff>165100</xdr:colOff>
      <xdr:row>77</xdr:row>
      <xdr:rowOff>21382</xdr:rowOff>
    </xdr:to>
    <xdr:sp macro="" textlink="">
      <xdr:nvSpPr>
        <xdr:cNvPr id="181" name="フローチャート: 判断 180"/>
        <xdr:cNvSpPr/>
      </xdr:nvSpPr>
      <xdr:spPr>
        <a:xfrm>
          <a:off x="1968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12509</xdr:rowOff>
    </xdr:from>
    <xdr:ext cx="534377" cy="259045"/>
    <xdr:sp macro="" textlink="">
      <xdr:nvSpPr>
        <xdr:cNvPr id="182" name="テキスト ボックス 181"/>
        <xdr:cNvSpPr txBox="1"/>
      </xdr:nvSpPr>
      <xdr:spPr>
        <a:xfrm>
          <a:off x="1752111" y="132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101130</xdr:rowOff>
    </xdr:from>
    <xdr:to>
      <xdr:col>6</xdr:col>
      <xdr:colOff>38100</xdr:colOff>
      <xdr:row>77</xdr:row>
      <xdr:rowOff>31280</xdr:rowOff>
    </xdr:to>
    <xdr:sp macro="" textlink="">
      <xdr:nvSpPr>
        <xdr:cNvPr id="183" name="フローチャート: 判断 182"/>
        <xdr:cNvSpPr/>
      </xdr:nvSpPr>
      <xdr:spPr>
        <a:xfrm>
          <a:off x="107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22407</xdr:rowOff>
    </xdr:from>
    <xdr:ext cx="534377" cy="259045"/>
    <xdr:sp macro="" textlink="">
      <xdr:nvSpPr>
        <xdr:cNvPr id="184" name="テキスト ボックス 183"/>
        <xdr:cNvSpPr txBox="1"/>
      </xdr:nvSpPr>
      <xdr:spPr>
        <a:xfrm>
          <a:off x="863111" y="132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8753</xdr:rowOff>
    </xdr:from>
    <xdr:to>
      <xdr:col>24</xdr:col>
      <xdr:colOff>114300</xdr:colOff>
      <xdr:row>73</xdr:row>
      <xdr:rowOff>110353</xdr:rowOff>
    </xdr:to>
    <xdr:sp macro="" textlink="">
      <xdr:nvSpPr>
        <xdr:cNvPr id="190" name="楕円 189"/>
        <xdr:cNvSpPr/>
      </xdr:nvSpPr>
      <xdr:spPr>
        <a:xfrm>
          <a:off x="4584700" y="1252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31630</xdr:rowOff>
    </xdr:from>
    <xdr:ext cx="534377" cy="259045"/>
    <xdr:sp macro="" textlink="">
      <xdr:nvSpPr>
        <xdr:cNvPr id="191" name="維持補修費該当値テキスト"/>
        <xdr:cNvSpPr txBox="1"/>
      </xdr:nvSpPr>
      <xdr:spPr>
        <a:xfrm>
          <a:off x="4686300" y="1237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33648</xdr:rowOff>
    </xdr:from>
    <xdr:to>
      <xdr:col>20</xdr:col>
      <xdr:colOff>38100</xdr:colOff>
      <xdr:row>73</xdr:row>
      <xdr:rowOff>135248</xdr:rowOff>
    </xdr:to>
    <xdr:sp macro="" textlink="">
      <xdr:nvSpPr>
        <xdr:cNvPr id="192" name="楕円 191"/>
        <xdr:cNvSpPr/>
      </xdr:nvSpPr>
      <xdr:spPr>
        <a:xfrm>
          <a:off x="3746500" y="1254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151775</xdr:rowOff>
    </xdr:from>
    <xdr:ext cx="534377" cy="259045"/>
    <xdr:sp macro="" textlink="">
      <xdr:nvSpPr>
        <xdr:cNvPr id="193" name="テキスト ボックス 192"/>
        <xdr:cNvSpPr txBox="1"/>
      </xdr:nvSpPr>
      <xdr:spPr>
        <a:xfrm>
          <a:off x="3530111" y="1232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130939</xdr:rowOff>
    </xdr:from>
    <xdr:to>
      <xdr:col>15</xdr:col>
      <xdr:colOff>101600</xdr:colOff>
      <xdr:row>73</xdr:row>
      <xdr:rowOff>61089</xdr:rowOff>
    </xdr:to>
    <xdr:sp macro="" textlink="">
      <xdr:nvSpPr>
        <xdr:cNvPr id="194" name="楕円 193"/>
        <xdr:cNvSpPr/>
      </xdr:nvSpPr>
      <xdr:spPr>
        <a:xfrm>
          <a:off x="2857500" y="1247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77616</xdr:rowOff>
    </xdr:from>
    <xdr:ext cx="534377" cy="259045"/>
    <xdr:sp macro="" textlink="">
      <xdr:nvSpPr>
        <xdr:cNvPr id="195" name="テキスト ボックス 194"/>
        <xdr:cNvSpPr txBox="1"/>
      </xdr:nvSpPr>
      <xdr:spPr>
        <a:xfrm>
          <a:off x="2641111" y="1225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65149</xdr:rowOff>
    </xdr:from>
    <xdr:to>
      <xdr:col>10</xdr:col>
      <xdr:colOff>165100</xdr:colOff>
      <xdr:row>73</xdr:row>
      <xdr:rowOff>166749</xdr:rowOff>
    </xdr:to>
    <xdr:sp macro="" textlink="">
      <xdr:nvSpPr>
        <xdr:cNvPr id="196" name="楕円 195"/>
        <xdr:cNvSpPr/>
      </xdr:nvSpPr>
      <xdr:spPr>
        <a:xfrm>
          <a:off x="1968500" y="1258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11826</xdr:rowOff>
    </xdr:from>
    <xdr:ext cx="534377" cy="259045"/>
    <xdr:sp macro="" textlink="">
      <xdr:nvSpPr>
        <xdr:cNvPr id="197" name="テキスト ボックス 196"/>
        <xdr:cNvSpPr txBox="1"/>
      </xdr:nvSpPr>
      <xdr:spPr>
        <a:xfrm>
          <a:off x="1752111" y="1235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30538</xdr:rowOff>
    </xdr:from>
    <xdr:to>
      <xdr:col>6</xdr:col>
      <xdr:colOff>38100</xdr:colOff>
      <xdr:row>73</xdr:row>
      <xdr:rowOff>132138</xdr:rowOff>
    </xdr:to>
    <xdr:sp macro="" textlink="">
      <xdr:nvSpPr>
        <xdr:cNvPr id="198" name="楕円 197"/>
        <xdr:cNvSpPr/>
      </xdr:nvSpPr>
      <xdr:spPr>
        <a:xfrm>
          <a:off x="1079500" y="1254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148665</xdr:rowOff>
    </xdr:from>
    <xdr:ext cx="534377" cy="259045"/>
    <xdr:sp macro="" textlink="">
      <xdr:nvSpPr>
        <xdr:cNvPr id="199" name="テキスト ボックス 198"/>
        <xdr:cNvSpPr txBox="1"/>
      </xdr:nvSpPr>
      <xdr:spPr>
        <a:xfrm>
          <a:off x="863111" y="1232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20779</xdr:rowOff>
    </xdr:from>
    <xdr:to>
      <xdr:col>24</xdr:col>
      <xdr:colOff>62865</xdr:colOff>
      <xdr:row>99</xdr:row>
      <xdr:rowOff>73602</xdr:rowOff>
    </xdr:to>
    <xdr:cxnSp macro="">
      <xdr:nvCxnSpPr>
        <xdr:cNvPr id="226" name="直線コネクタ 225"/>
        <xdr:cNvCxnSpPr/>
      </xdr:nvCxnSpPr>
      <xdr:spPr>
        <a:xfrm flipV="1">
          <a:off x="4633595" y="15451279"/>
          <a:ext cx="1270" cy="159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77429</xdr:rowOff>
    </xdr:from>
    <xdr:ext cx="534377" cy="259045"/>
    <xdr:sp macro="" textlink="">
      <xdr:nvSpPr>
        <xdr:cNvPr id="227" name="扶助費最小値テキスト"/>
        <xdr:cNvSpPr txBox="1"/>
      </xdr:nvSpPr>
      <xdr:spPr>
        <a:xfrm>
          <a:off x="4686300" y="170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73602</xdr:rowOff>
    </xdr:from>
    <xdr:to>
      <xdr:col>24</xdr:col>
      <xdr:colOff>152400</xdr:colOff>
      <xdr:row>99</xdr:row>
      <xdr:rowOff>73602</xdr:rowOff>
    </xdr:to>
    <xdr:cxnSp macro="">
      <xdr:nvCxnSpPr>
        <xdr:cNvPr id="228" name="直線コネクタ 227"/>
        <xdr:cNvCxnSpPr/>
      </xdr:nvCxnSpPr>
      <xdr:spPr>
        <a:xfrm>
          <a:off x="4546600" y="170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138906</xdr:rowOff>
    </xdr:from>
    <xdr:ext cx="599010" cy="259045"/>
    <xdr:sp macro="" textlink="">
      <xdr:nvSpPr>
        <xdr:cNvPr id="229" name="扶助費最大値テキスト"/>
        <xdr:cNvSpPr txBox="1"/>
      </xdr:nvSpPr>
      <xdr:spPr>
        <a:xfrm>
          <a:off x="4686300" y="1522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20779</xdr:rowOff>
    </xdr:from>
    <xdr:to>
      <xdr:col>24</xdr:col>
      <xdr:colOff>152400</xdr:colOff>
      <xdr:row>90</xdr:row>
      <xdr:rowOff>20779</xdr:rowOff>
    </xdr:to>
    <xdr:cxnSp macro="">
      <xdr:nvCxnSpPr>
        <xdr:cNvPr id="230" name="直線コネクタ 229"/>
        <xdr:cNvCxnSpPr/>
      </xdr:nvCxnSpPr>
      <xdr:spPr>
        <a:xfrm>
          <a:off x="4546600" y="1545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92593</xdr:rowOff>
    </xdr:from>
    <xdr:to>
      <xdr:col>24</xdr:col>
      <xdr:colOff>63500</xdr:colOff>
      <xdr:row>94</xdr:row>
      <xdr:rowOff>144239</xdr:rowOff>
    </xdr:to>
    <xdr:cxnSp macro="">
      <xdr:nvCxnSpPr>
        <xdr:cNvPr id="231" name="直線コネクタ 230"/>
        <xdr:cNvCxnSpPr/>
      </xdr:nvCxnSpPr>
      <xdr:spPr>
        <a:xfrm flipV="1">
          <a:off x="3797300" y="16208893"/>
          <a:ext cx="838200" cy="5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136527</xdr:rowOff>
    </xdr:from>
    <xdr:ext cx="534377" cy="259045"/>
    <xdr:sp macro="" textlink="">
      <xdr:nvSpPr>
        <xdr:cNvPr id="232" name="扶助費平均値テキスト"/>
        <xdr:cNvSpPr txBox="1"/>
      </xdr:nvSpPr>
      <xdr:spPr>
        <a:xfrm>
          <a:off x="4686300" y="1642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158100</xdr:rowOff>
    </xdr:from>
    <xdr:to>
      <xdr:col>24</xdr:col>
      <xdr:colOff>114300</xdr:colOff>
      <xdr:row>96</xdr:row>
      <xdr:rowOff>88250</xdr:rowOff>
    </xdr:to>
    <xdr:sp macro="" textlink="">
      <xdr:nvSpPr>
        <xdr:cNvPr id="233" name="フローチャート: 判断 232"/>
        <xdr:cNvSpPr/>
      </xdr:nvSpPr>
      <xdr:spPr>
        <a:xfrm>
          <a:off x="4584700" y="164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144239</xdr:rowOff>
    </xdr:from>
    <xdr:to>
      <xdr:col>19</xdr:col>
      <xdr:colOff>177800</xdr:colOff>
      <xdr:row>95</xdr:row>
      <xdr:rowOff>59869</xdr:rowOff>
    </xdr:to>
    <xdr:cxnSp macro="">
      <xdr:nvCxnSpPr>
        <xdr:cNvPr id="234" name="直線コネクタ 233"/>
        <xdr:cNvCxnSpPr/>
      </xdr:nvCxnSpPr>
      <xdr:spPr>
        <a:xfrm flipV="1">
          <a:off x="2908300" y="16260539"/>
          <a:ext cx="889000" cy="8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21659</xdr:rowOff>
    </xdr:from>
    <xdr:to>
      <xdr:col>20</xdr:col>
      <xdr:colOff>38100</xdr:colOff>
      <xdr:row>96</xdr:row>
      <xdr:rowOff>123259</xdr:rowOff>
    </xdr:to>
    <xdr:sp macro="" textlink="">
      <xdr:nvSpPr>
        <xdr:cNvPr id="235" name="フローチャート: 判断 234"/>
        <xdr:cNvSpPr/>
      </xdr:nvSpPr>
      <xdr:spPr>
        <a:xfrm>
          <a:off x="3746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114386</xdr:rowOff>
    </xdr:from>
    <xdr:ext cx="534377" cy="259045"/>
    <xdr:sp macro="" textlink="">
      <xdr:nvSpPr>
        <xdr:cNvPr id="236" name="テキスト ボックス 235"/>
        <xdr:cNvSpPr txBox="1"/>
      </xdr:nvSpPr>
      <xdr:spPr>
        <a:xfrm>
          <a:off x="3530111" y="1657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59869</xdr:rowOff>
    </xdr:from>
    <xdr:to>
      <xdr:col>15</xdr:col>
      <xdr:colOff>50800</xdr:colOff>
      <xdr:row>95</xdr:row>
      <xdr:rowOff>136320</xdr:rowOff>
    </xdr:to>
    <xdr:cxnSp macro="">
      <xdr:nvCxnSpPr>
        <xdr:cNvPr id="237" name="直線コネクタ 236"/>
        <xdr:cNvCxnSpPr/>
      </xdr:nvCxnSpPr>
      <xdr:spPr>
        <a:xfrm flipV="1">
          <a:off x="2019300" y="16347619"/>
          <a:ext cx="889000" cy="7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30085</xdr:rowOff>
    </xdr:from>
    <xdr:to>
      <xdr:col>15</xdr:col>
      <xdr:colOff>101600</xdr:colOff>
      <xdr:row>96</xdr:row>
      <xdr:rowOff>131685</xdr:rowOff>
    </xdr:to>
    <xdr:sp macro="" textlink="">
      <xdr:nvSpPr>
        <xdr:cNvPr id="238" name="フローチャート: 判断 237"/>
        <xdr:cNvSpPr/>
      </xdr:nvSpPr>
      <xdr:spPr>
        <a:xfrm>
          <a:off x="2857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122812</xdr:rowOff>
    </xdr:from>
    <xdr:ext cx="534377" cy="259045"/>
    <xdr:sp macro="" textlink="">
      <xdr:nvSpPr>
        <xdr:cNvPr id="239" name="テキスト ボックス 238"/>
        <xdr:cNvSpPr txBox="1"/>
      </xdr:nvSpPr>
      <xdr:spPr>
        <a:xfrm>
          <a:off x="2641111" y="165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136320</xdr:rowOff>
    </xdr:from>
    <xdr:to>
      <xdr:col>10</xdr:col>
      <xdr:colOff>114300</xdr:colOff>
      <xdr:row>96</xdr:row>
      <xdr:rowOff>13954</xdr:rowOff>
    </xdr:to>
    <xdr:cxnSp macro="">
      <xdr:nvCxnSpPr>
        <xdr:cNvPr id="240" name="直線コネクタ 239"/>
        <xdr:cNvCxnSpPr/>
      </xdr:nvCxnSpPr>
      <xdr:spPr>
        <a:xfrm flipV="1">
          <a:off x="1130300" y="16424070"/>
          <a:ext cx="889000" cy="4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31717</xdr:rowOff>
    </xdr:from>
    <xdr:to>
      <xdr:col>10</xdr:col>
      <xdr:colOff>165100</xdr:colOff>
      <xdr:row>96</xdr:row>
      <xdr:rowOff>133317</xdr:rowOff>
    </xdr:to>
    <xdr:sp macro="" textlink="">
      <xdr:nvSpPr>
        <xdr:cNvPr id="241" name="フローチャート: 判断 240"/>
        <xdr:cNvSpPr/>
      </xdr:nvSpPr>
      <xdr:spPr>
        <a:xfrm>
          <a:off x="1968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124444</xdr:rowOff>
    </xdr:from>
    <xdr:ext cx="534377" cy="259045"/>
    <xdr:sp macro="" textlink="">
      <xdr:nvSpPr>
        <xdr:cNvPr id="242" name="テキスト ボックス 241"/>
        <xdr:cNvSpPr txBox="1"/>
      </xdr:nvSpPr>
      <xdr:spPr>
        <a:xfrm>
          <a:off x="1752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155129</xdr:rowOff>
    </xdr:from>
    <xdr:to>
      <xdr:col>6</xdr:col>
      <xdr:colOff>38100</xdr:colOff>
      <xdr:row>97</xdr:row>
      <xdr:rowOff>85279</xdr:rowOff>
    </xdr:to>
    <xdr:sp macro="" textlink="">
      <xdr:nvSpPr>
        <xdr:cNvPr id="243" name="フローチャート: 判断 242"/>
        <xdr:cNvSpPr/>
      </xdr:nvSpPr>
      <xdr:spPr>
        <a:xfrm>
          <a:off x="1079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76406</xdr:rowOff>
    </xdr:from>
    <xdr:ext cx="534377" cy="259045"/>
    <xdr:sp macro="" textlink="">
      <xdr:nvSpPr>
        <xdr:cNvPr id="244" name="テキスト ボックス 243"/>
        <xdr:cNvSpPr txBox="1"/>
      </xdr:nvSpPr>
      <xdr:spPr>
        <a:xfrm>
          <a:off x="863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41793</xdr:rowOff>
    </xdr:from>
    <xdr:to>
      <xdr:col>24</xdr:col>
      <xdr:colOff>114300</xdr:colOff>
      <xdr:row>94</xdr:row>
      <xdr:rowOff>143393</xdr:rowOff>
    </xdr:to>
    <xdr:sp macro="" textlink="">
      <xdr:nvSpPr>
        <xdr:cNvPr id="250" name="楕円 249"/>
        <xdr:cNvSpPr/>
      </xdr:nvSpPr>
      <xdr:spPr>
        <a:xfrm>
          <a:off x="4584700" y="1615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64670</xdr:rowOff>
    </xdr:from>
    <xdr:ext cx="534377" cy="259045"/>
    <xdr:sp macro="" textlink="">
      <xdr:nvSpPr>
        <xdr:cNvPr id="251" name="扶助費該当値テキスト"/>
        <xdr:cNvSpPr txBox="1"/>
      </xdr:nvSpPr>
      <xdr:spPr>
        <a:xfrm>
          <a:off x="4686300" y="1600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93439</xdr:rowOff>
    </xdr:from>
    <xdr:to>
      <xdr:col>20</xdr:col>
      <xdr:colOff>38100</xdr:colOff>
      <xdr:row>95</xdr:row>
      <xdr:rowOff>23589</xdr:rowOff>
    </xdr:to>
    <xdr:sp macro="" textlink="">
      <xdr:nvSpPr>
        <xdr:cNvPr id="252" name="楕円 251"/>
        <xdr:cNvSpPr/>
      </xdr:nvSpPr>
      <xdr:spPr>
        <a:xfrm>
          <a:off x="3746500" y="1620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40116</xdr:rowOff>
    </xdr:from>
    <xdr:ext cx="534377" cy="259045"/>
    <xdr:sp macro="" textlink="">
      <xdr:nvSpPr>
        <xdr:cNvPr id="253" name="テキスト ボックス 252"/>
        <xdr:cNvSpPr txBox="1"/>
      </xdr:nvSpPr>
      <xdr:spPr>
        <a:xfrm>
          <a:off x="3530111" y="1598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9069</xdr:rowOff>
    </xdr:from>
    <xdr:to>
      <xdr:col>15</xdr:col>
      <xdr:colOff>101600</xdr:colOff>
      <xdr:row>95</xdr:row>
      <xdr:rowOff>110669</xdr:rowOff>
    </xdr:to>
    <xdr:sp macro="" textlink="">
      <xdr:nvSpPr>
        <xdr:cNvPr id="254" name="楕円 253"/>
        <xdr:cNvSpPr/>
      </xdr:nvSpPr>
      <xdr:spPr>
        <a:xfrm>
          <a:off x="2857500" y="1629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127196</xdr:rowOff>
    </xdr:from>
    <xdr:ext cx="534377" cy="259045"/>
    <xdr:sp macro="" textlink="">
      <xdr:nvSpPr>
        <xdr:cNvPr id="255" name="テキスト ボックス 254"/>
        <xdr:cNvSpPr txBox="1"/>
      </xdr:nvSpPr>
      <xdr:spPr>
        <a:xfrm>
          <a:off x="2641111" y="1607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85520</xdr:rowOff>
    </xdr:from>
    <xdr:to>
      <xdr:col>10</xdr:col>
      <xdr:colOff>165100</xdr:colOff>
      <xdr:row>96</xdr:row>
      <xdr:rowOff>15670</xdr:rowOff>
    </xdr:to>
    <xdr:sp macro="" textlink="">
      <xdr:nvSpPr>
        <xdr:cNvPr id="256" name="楕円 255"/>
        <xdr:cNvSpPr/>
      </xdr:nvSpPr>
      <xdr:spPr>
        <a:xfrm>
          <a:off x="1968500" y="163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32197</xdr:rowOff>
    </xdr:from>
    <xdr:ext cx="534377" cy="259045"/>
    <xdr:sp macro="" textlink="">
      <xdr:nvSpPr>
        <xdr:cNvPr id="257" name="テキスト ボックス 256"/>
        <xdr:cNvSpPr txBox="1"/>
      </xdr:nvSpPr>
      <xdr:spPr>
        <a:xfrm>
          <a:off x="1752111" y="1614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134604</xdr:rowOff>
    </xdr:from>
    <xdr:to>
      <xdr:col>6</xdr:col>
      <xdr:colOff>38100</xdr:colOff>
      <xdr:row>96</xdr:row>
      <xdr:rowOff>64754</xdr:rowOff>
    </xdr:to>
    <xdr:sp macro="" textlink="">
      <xdr:nvSpPr>
        <xdr:cNvPr id="258" name="楕円 257"/>
        <xdr:cNvSpPr/>
      </xdr:nvSpPr>
      <xdr:spPr>
        <a:xfrm>
          <a:off x="1079500" y="1642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81281</xdr:rowOff>
    </xdr:from>
    <xdr:ext cx="534377" cy="259045"/>
    <xdr:sp macro="" textlink="">
      <xdr:nvSpPr>
        <xdr:cNvPr id="259" name="テキスト ボックス 258"/>
        <xdr:cNvSpPr txBox="1"/>
      </xdr:nvSpPr>
      <xdr:spPr>
        <a:xfrm>
          <a:off x="863111" y="1619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41878</xdr:rowOff>
    </xdr:from>
    <xdr:to>
      <xdr:col>54</xdr:col>
      <xdr:colOff>189865</xdr:colOff>
      <xdr:row>37</xdr:row>
      <xdr:rowOff>130217</xdr:rowOff>
    </xdr:to>
    <xdr:cxnSp macro="">
      <xdr:nvCxnSpPr>
        <xdr:cNvPr id="283" name="直線コネクタ 282"/>
        <xdr:cNvCxnSpPr/>
      </xdr:nvCxnSpPr>
      <xdr:spPr>
        <a:xfrm flipV="1">
          <a:off x="10475595" y="5356828"/>
          <a:ext cx="1270" cy="111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134044</xdr:rowOff>
    </xdr:from>
    <xdr:ext cx="534377" cy="259045"/>
    <xdr:sp macro="" textlink="">
      <xdr:nvSpPr>
        <xdr:cNvPr id="284" name="補助費等最小値テキスト"/>
        <xdr:cNvSpPr txBox="1"/>
      </xdr:nvSpPr>
      <xdr:spPr>
        <a:xfrm>
          <a:off x="10528300" y="6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130217</xdr:rowOff>
    </xdr:from>
    <xdr:to>
      <xdr:col>55</xdr:col>
      <xdr:colOff>88900</xdr:colOff>
      <xdr:row>37</xdr:row>
      <xdr:rowOff>130217</xdr:rowOff>
    </xdr:to>
    <xdr:cxnSp macro="">
      <xdr:nvCxnSpPr>
        <xdr:cNvPr id="285" name="直線コネクタ 284"/>
        <xdr:cNvCxnSpPr/>
      </xdr:nvCxnSpPr>
      <xdr:spPr>
        <a:xfrm>
          <a:off x="10388600" y="647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160005</xdr:rowOff>
    </xdr:from>
    <xdr:ext cx="599010" cy="259045"/>
    <xdr:sp macro="" textlink="">
      <xdr:nvSpPr>
        <xdr:cNvPr id="286" name="補助費等最大値テキスト"/>
        <xdr:cNvSpPr txBox="1"/>
      </xdr:nvSpPr>
      <xdr:spPr>
        <a:xfrm>
          <a:off x="10528300" y="51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41878</xdr:rowOff>
    </xdr:from>
    <xdr:to>
      <xdr:col>55</xdr:col>
      <xdr:colOff>88900</xdr:colOff>
      <xdr:row>31</xdr:row>
      <xdr:rowOff>41878</xdr:rowOff>
    </xdr:to>
    <xdr:cxnSp macro="">
      <xdr:nvCxnSpPr>
        <xdr:cNvPr id="287" name="直線コネクタ 286"/>
        <xdr:cNvCxnSpPr/>
      </xdr:nvCxnSpPr>
      <xdr:spPr>
        <a:xfrm>
          <a:off x="10388600" y="53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120993</xdr:rowOff>
    </xdr:from>
    <xdr:to>
      <xdr:col>55</xdr:col>
      <xdr:colOff>0</xdr:colOff>
      <xdr:row>34</xdr:row>
      <xdr:rowOff>134206</xdr:rowOff>
    </xdr:to>
    <xdr:cxnSp macro="">
      <xdr:nvCxnSpPr>
        <xdr:cNvPr id="288" name="直線コネクタ 287"/>
        <xdr:cNvCxnSpPr/>
      </xdr:nvCxnSpPr>
      <xdr:spPr>
        <a:xfrm flipV="1">
          <a:off x="9639300" y="5950293"/>
          <a:ext cx="838200" cy="1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86617</xdr:rowOff>
    </xdr:from>
    <xdr:ext cx="599010" cy="259045"/>
    <xdr:sp macro="" textlink="">
      <xdr:nvSpPr>
        <xdr:cNvPr id="289" name="補助費等平均値テキスト"/>
        <xdr:cNvSpPr txBox="1"/>
      </xdr:nvSpPr>
      <xdr:spPr>
        <a:xfrm>
          <a:off x="10528300" y="6087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108190</xdr:rowOff>
    </xdr:from>
    <xdr:to>
      <xdr:col>55</xdr:col>
      <xdr:colOff>50800</xdr:colOff>
      <xdr:row>36</xdr:row>
      <xdr:rowOff>38340</xdr:rowOff>
    </xdr:to>
    <xdr:sp macro="" textlink="">
      <xdr:nvSpPr>
        <xdr:cNvPr id="290" name="フローチャート: 判断 289"/>
        <xdr:cNvSpPr/>
      </xdr:nvSpPr>
      <xdr:spPr>
        <a:xfrm>
          <a:off x="104267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134206</xdr:rowOff>
    </xdr:from>
    <xdr:to>
      <xdr:col>50</xdr:col>
      <xdr:colOff>114300</xdr:colOff>
      <xdr:row>35</xdr:row>
      <xdr:rowOff>9886</xdr:rowOff>
    </xdr:to>
    <xdr:cxnSp macro="">
      <xdr:nvCxnSpPr>
        <xdr:cNvPr id="291" name="直線コネクタ 290"/>
        <xdr:cNvCxnSpPr/>
      </xdr:nvCxnSpPr>
      <xdr:spPr>
        <a:xfrm flipV="1">
          <a:off x="8750300" y="5963506"/>
          <a:ext cx="889000" cy="4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120317</xdr:rowOff>
    </xdr:from>
    <xdr:to>
      <xdr:col>50</xdr:col>
      <xdr:colOff>165100</xdr:colOff>
      <xdr:row>36</xdr:row>
      <xdr:rowOff>50467</xdr:rowOff>
    </xdr:to>
    <xdr:sp macro="" textlink="">
      <xdr:nvSpPr>
        <xdr:cNvPr id="292" name="フローチャート: 判断 291"/>
        <xdr:cNvSpPr/>
      </xdr:nvSpPr>
      <xdr:spPr>
        <a:xfrm>
          <a:off x="9588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41594</xdr:rowOff>
    </xdr:from>
    <xdr:ext cx="599010" cy="259045"/>
    <xdr:sp macro="" textlink="">
      <xdr:nvSpPr>
        <xdr:cNvPr id="293" name="テキスト ボックス 292"/>
        <xdr:cNvSpPr txBox="1"/>
      </xdr:nvSpPr>
      <xdr:spPr>
        <a:xfrm>
          <a:off x="9339795" y="6213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9886</xdr:rowOff>
    </xdr:from>
    <xdr:to>
      <xdr:col>45</xdr:col>
      <xdr:colOff>177800</xdr:colOff>
      <xdr:row>35</xdr:row>
      <xdr:rowOff>36594</xdr:rowOff>
    </xdr:to>
    <xdr:cxnSp macro="">
      <xdr:nvCxnSpPr>
        <xdr:cNvPr id="294" name="直線コネクタ 293"/>
        <xdr:cNvCxnSpPr/>
      </xdr:nvCxnSpPr>
      <xdr:spPr>
        <a:xfrm flipV="1">
          <a:off x="7861300" y="6010636"/>
          <a:ext cx="889000" cy="2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123163</xdr:rowOff>
    </xdr:from>
    <xdr:to>
      <xdr:col>46</xdr:col>
      <xdr:colOff>38100</xdr:colOff>
      <xdr:row>36</xdr:row>
      <xdr:rowOff>53313</xdr:rowOff>
    </xdr:to>
    <xdr:sp macro="" textlink="">
      <xdr:nvSpPr>
        <xdr:cNvPr id="295" name="フローチャート: 判断 294"/>
        <xdr:cNvSpPr/>
      </xdr:nvSpPr>
      <xdr:spPr>
        <a:xfrm>
          <a:off x="8699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44440</xdr:rowOff>
    </xdr:from>
    <xdr:ext cx="599010" cy="259045"/>
    <xdr:sp macro="" textlink="">
      <xdr:nvSpPr>
        <xdr:cNvPr id="296" name="テキスト ボックス 295"/>
        <xdr:cNvSpPr txBox="1"/>
      </xdr:nvSpPr>
      <xdr:spPr>
        <a:xfrm>
          <a:off x="8450795" y="621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40667</xdr:rowOff>
    </xdr:from>
    <xdr:to>
      <xdr:col>41</xdr:col>
      <xdr:colOff>50800</xdr:colOff>
      <xdr:row>35</xdr:row>
      <xdr:rowOff>36594</xdr:rowOff>
    </xdr:to>
    <xdr:cxnSp macro="">
      <xdr:nvCxnSpPr>
        <xdr:cNvPr id="297" name="直線コネクタ 296"/>
        <xdr:cNvCxnSpPr/>
      </xdr:nvCxnSpPr>
      <xdr:spPr>
        <a:xfrm>
          <a:off x="6972300" y="5869967"/>
          <a:ext cx="889000" cy="16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142503</xdr:rowOff>
    </xdr:from>
    <xdr:to>
      <xdr:col>41</xdr:col>
      <xdr:colOff>101600</xdr:colOff>
      <xdr:row>36</xdr:row>
      <xdr:rowOff>72653</xdr:rowOff>
    </xdr:to>
    <xdr:sp macro="" textlink="">
      <xdr:nvSpPr>
        <xdr:cNvPr id="298" name="フローチャート: 判断 297"/>
        <xdr:cNvSpPr/>
      </xdr:nvSpPr>
      <xdr:spPr>
        <a:xfrm>
          <a:off x="7810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63780</xdr:rowOff>
    </xdr:from>
    <xdr:ext cx="599010" cy="259045"/>
    <xdr:sp macro="" textlink="">
      <xdr:nvSpPr>
        <xdr:cNvPr id="299" name="テキスト ボックス 298"/>
        <xdr:cNvSpPr txBox="1"/>
      </xdr:nvSpPr>
      <xdr:spPr>
        <a:xfrm>
          <a:off x="7561795" y="623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159877</xdr:rowOff>
    </xdr:from>
    <xdr:to>
      <xdr:col>36</xdr:col>
      <xdr:colOff>165100</xdr:colOff>
      <xdr:row>36</xdr:row>
      <xdr:rowOff>90027</xdr:rowOff>
    </xdr:to>
    <xdr:sp macro="" textlink="">
      <xdr:nvSpPr>
        <xdr:cNvPr id="300" name="フローチャート: 判断 299"/>
        <xdr:cNvSpPr/>
      </xdr:nvSpPr>
      <xdr:spPr>
        <a:xfrm>
          <a:off x="6921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81154</xdr:rowOff>
    </xdr:from>
    <xdr:ext cx="599010" cy="259045"/>
    <xdr:sp macro="" textlink="">
      <xdr:nvSpPr>
        <xdr:cNvPr id="301" name="テキスト ボックス 300"/>
        <xdr:cNvSpPr txBox="1"/>
      </xdr:nvSpPr>
      <xdr:spPr>
        <a:xfrm>
          <a:off x="6672795" y="62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70193</xdr:rowOff>
    </xdr:from>
    <xdr:to>
      <xdr:col>55</xdr:col>
      <xdr:colOff>50800</xdr:colOff>
      <xdr:row>35</xdr:row>
      <xdr:rowOff>343</xdr:rowOff>
    </xdr:to>
    <xdr:sp macro="" textlink="">
      <xdr:nvSpPr>
        <xdr:cNvPr id="307" name="楕円 306"/>
        <xdr:cNvSpPr/>
      </xdr:nvSpPr>
      <xdr:spPr>
        <a:xfrm>
          <a:off x="10426700" y="589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93070</xdr:rowOff>
    </xdr:from>
    <xdr:ext cx="599010" cy="259045"/>
    <xdr:sp macro="" textlink="">
      <xdr:nvSpPr>
        <xdr:cNvPr id="308" name="補助費等該当値テキスト"/>
        <xdr:cNvSpPr txBox="1"/>
      </xdr:nvSpPr>
      <xdr:spPr>
        <a:xfrm>
          <a:off x="10528300" y="575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83406</xdr:rowOff>
    </xdr:from>
    <xdr:to>
      <xdr:col>50</xdr:col>
      <xdr:colOff>165100</xdr:colOff>
      <xdr:row>35</xdr:row>
      <xdr:rowOff>13556</xdr:rowOff>
    </xdr:to>
    <xdr:sp macro="" textlink="">
      <xdr:nvSpPr>
        <xdr:cNvPr id="309" name="楕円 308"/>
        <xdr:cNvSpPr/>
      </xdr:nvSpPr>
      <xdr:spPr>
        <a:xfrm>
          <a:off x="9588500" y="591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30083</xdr:rowOff>
    </xdr:from>
    <xdr:ext cx="599010" cy="259045"/>
    <xdr:sp macro="" textlink="">
      <xdr:nvSpPr>
        <xdr:cNvPr id="310" name="テキスト ボックス 309"/>
        <xdr:cNvSpPr txBox="1"/>
      </xdr:nvSpPr>
      <xdr:spPr>
        <a:xfrm>
          <a:off x="9339795" y="568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130536</xdr:rowOff>
    </xdr:from>
    <xdr:to>
      <xdr:col>46</xdr:col>
      <xdr:colOff>38100</xdr:colOff>
      <xdr:row>35</xdr:row>
      <xdr:rowOff>60686</xdr:rowOff>
    </xdr:to>
    <xdr:sp macro="" textlink="">
      <xdr:nvSpPr>
        <xdr:cNvPr id="311" name="楕円 310"/>
        <xdr:cNvSpPr/>
      </xdr:nvSpPr>
      <xdr:spPr>
        <a:xfrm>
          <a:off x="8699500" y="595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77213</xdr:rowOff>
    </xdr:from>
    <xdr:ext cx="599010" cy="259045"/>
    <xdr:sp macro="" textlink="">
      <xdr:nvSpPr>
        <xdr:cNvPr id="312" name="テキスト ボックス 311"/>
        <xdr:cNvSpPr txBox="1"/>
      </xdr:nvSpPr>
      <xdr:spPr>
        <a:xfrm>
          <a:off x="8450795" y="5735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157244</xdr:rowOff>
    </xdr:from>
    <xdr:to>
      <xdr:col>41</xdr:col>
      <xdr:colOff>101600</xdr:colOff>
      <xdr:row>35</xdr:row>
      <xdr:rowOff>87394</xdr:rowOff>
    </xdr:to>
    <xdr:sp macro="" textlink="">
      <xdr:nvSpPr>
        <xdr:cNvPr id="313" name="楕円 312"/>
        <xdr:cNvSpPr/>
      </xdr:nvSpPr>
      <xdr:spPr>
        <a:xfrm>
          <a:off x="7810500" y="59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103921</xdr:rowOff>
    </xdr:from>
    <xdr:ext cx="599010" cy="259045"/>
    <xdr:sp macro="" textlink="">
      <xdr:nvSpPr>
        <xdr:cNvPr id="314" name="テキスト ボックス 313"/>
        <xdr:cNvSpPr txBox="1"/>
      </xdr:nvSpPr>
      <xdr:spPr>
        <a:xfrm>
          <a:off x="7561795" y="576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161317</xdr:rowOff>
    </xdr:from>
    <xdr:to>
      <xdr:col>36</xdr:col>
      <xdr:colOff>165100</xdr:colOff>
      <xdr:row>34</xdr:row>
      <xdr:rowOff>91467</xdr:rowOff>
    </xdr:to>
    <xdr:sp macro="" textlink="">
      <xdr:nvSpPr>
        <xdr:cNvPr id="315" name="楕円 314"/>
        <xdr:cNvSpPr/>
      </xdr:nvSpPr>
      <xdr:spPr>
        <a:xfrm>
          <a:off x="6921500" y="581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107994</xdr:rowOff>
    </xdr:from>
    <xdr:ext cx="599010" cy="259045"/>
    <xdr:sp macro="" textlink="">
      <xdr:nvSpPr>
        <xdr:cNvPr id="316" name="テキスト ボックス 315"/>
        <xdr:cNvSpPr txBox="1"/>
      </xdr:nvSpPr>
      <xdr:spPr>
        <a:xfrm>
          <a:off x="6672795" y="5594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117101</xdr:rowOff>
    </xdr:from>
    <xdr:to>
      <xdr:col>54</xdr:col>
      <xdr:colOff>189865</xdr:colOff>
      <xdr:row>58</xdr:row>
      <xdr:rowOff>136720</xdr:rowOff>
    </xdr:to>
    <xdr:cxnSp macro="">
      <xdr:nvCxnSpPr>
        <xdr:cNvPr id="340" name="直線コネクタ 339"/>
        <xdr:cNvCxnSpPr/>
      </xdr:nvCxnSpPr>
      <xdr:spPr>
        <a:xfrm flipV="1">
          <a:off x="10475595" y="8861051"/>
          <a:ext cx="1270" cy="12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140547</xdr:rowOff>
    </xdr:from>
    <xdr:ext cx="534377" cy="259045"/>
    <xdr:sp macro="" textlink="">
      <xdr:nvSpPr>
        <xdr:cNvPr id="341" name="普通建設事業費最小値テキスト"/>
        <xdr:cNvSpPr txBox="1"/>
      </xdr:nvSpPr>
      <xdr:spPr>
        <a:xfrm>
          <a:off x="10528300" y="100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136720</xdr:rowOff>
    </xdr:from>
    <xdr:to>
      <xdr:col>55</xdr:col>
      <xdr:colOff>88900</xdr:colOff>
      <xdr:row>58</xdr:row>
      <xdr:rowOff>136720</xdr:rowOff>
    </xdr:to>
    <xdr:cxnSp macro="">
      <xdr:nvCxnSpPr>
        <xdr:cNvPr id="342" name="直線コネクタ 341"/>
        <xdr:cNvCxnSpPr/>
      </xdr:nvCxnSpPr>
      <xdr:spPr>
        <a:xfrm>
          <a:off x="10388600" y="1008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63778</xdr:rowOff>
    </xdr:from>
    <xdr:ext cx="599010" cy="259045"/>
    <xdr:sp macro="" textlink="">
      <xdr:nvSpPr>
        <xdr:cNvPr id="343" name="普通建設事業費最大値テキスト"/>
        <xdr:cNvSpPr txBox="1"/>
      </xdr:nvSpPr>
      <xdr:spPr>
        <a:xfrm>
          <a:off x="10528300" y="863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117101</xdr:rowOff>
    </xdr:from>
    <xdr:to>
      <xdr:col>55</xdr:col>
      <xdr:colOff>88900</xdr:colOff>
      <xdr:row>51</xdr:row>
      <xdr:rowOff>117101</xdr:rowOff>
    </xdr:to>
    <xdr:cxnSp macro="">
      <xdr:nvCxnSpPr>
        <xdr:cNvPr id="344" name="直線コネクタ 343"/>
        <xdr:cNvCxnSpPr/>
      </xdr:nvCxnSpPr>
      <xdr:spPr>
        <a:xfrm>
          <a:off x="10388600" y="88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60787</xdr:rowOff>
    </xdr:from>
    <xdr:to>
      <xdr:col>55</xdr:col>
      <xdr:colOff>0</xdr:colOff>
      <xdr:row>57</xdr:row>
      <xdr:rowOff>52182</xdr:rowOff>
    </xdr:to>
    <xdr:cxnSp macro="">
      <xdr:nvCxnSpPr>
        <xdr:cNvPr id="345" name="直線コネクタ 344"/>
        <xdr:cNvCxnSpPr/>
      </xdr:nvCxnSpPr>
      <xdr:spPr>
        <a:xfrm>
          <a:off x="9639300" y="9661987"/>
          <a:ext cx="838200" cy="16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168405</xdr:rowOff>
    </xdr:from>
    <xdr:ext cx="599010" cy="259045"/>
    <xdr:sp macro="" textlink="">
      <xdr:nvSpPr>
        <xdr:cNvPr id="346" name="普通建設事業費平均値テキスト"/>
        <xdr:cNvSpPr txBox="1"/>
      </xdr:nvSpPr>
      <xdr:spPr>
        <a:xfrm>
          <a:off x="10528300" y="9598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145528</xdr:rowOff>
    </xdr:from>
    <xdr:to>
      <xdr:col>55</xdr:col>
      <xdr:colOff>50800</xdr:colOff>
      <xdr:row>57</xdr:row>
      <xdr:rowOff>75678</xdr:rowOff>
    </xdr:to>
    <xdr:sp macro="" textlink="">
      <xdr:nvSpPr>
        <xdr:cNvPr id="347" name="フローチャート: 判断 346"/>
        <xdr:cNvSpPr/>
      </xdr:nvSpPr>
      <xdr:spPr>
        <a:xfrm>
          <a:off x="104267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106808</xdr:rowOff>
    </xdr:from>
    <xdr:to>
      <xdr:col>50</xdr:col>
      <xdr:colOff>114300</xdr:colOff>
      <xdr:row>56</xdr:row>
      <xdr:rowOff>60787</xdr:rowOff>
    </xdr:to>
    <xdr:cxnSp macro="">
      <xdr:nvCxnSpPr>
        <xdr:cNvPr id="348" name="直線コネクタ 347"/>
        <xdr:cNvCxnSpPr/>
      </xdr:nvCxnSpPr>
      <xdr:spPr>
        <a:xfrm>
          <a:off x="8750300" y="9536558"/>
          <a:ext cx="889000" cy="12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17468</xdr:rowOff>
    </xdr:from>
    <xdr:to>
      <xdr:col>50</xdr:col>
      <xdr:colOff>165100</xdr:colOff>
      <xdr:row>57</xdr:row>
      <xdr:rowOff>119068</xdr:rowOff>
    </xdr:to>
    <xdr:sp macro="" textlink="">
      <xdr:nvSpPr>
        <xdr:cNvPr id="349" name="フローチャート: 判断 348"/>
        <xdr:cNvSpPr/>
      </xdr:nvSpPr>
      <xdr:spPr>
        <a:xfrm>
          <a:off x="9588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110195</xdr:rowOff>
    </xdr:from>
    <xdr:ext cx="599010" cy="259045"/>
    <xdr:sp macro="" textlink="">
      <xdr:nvSpPr>
        <xdr:cNvPr id="350" name="テキスト ボックス 349"/>
        <xdr:cNvSpPr txBox="1"/>
      </xdr:nvSpPr>
      <xdr:spPr>
        <a:xfrm>
          <a:off x="9339795" y="98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106808</xdr:rowOff>
    </xdr:from>
    <xdr:to>
      <xdr:col>45</xdr:col>
      <xdr:colOff>177800</xdr:colOff>
      <xdr:row>57</xdr:row>
      <xdr:rowOff>104014</xdr:rowOff>
    </xdr:to>
    <xdr:cxnSp macro="">
      <xdr:nvCxnSpPr>
        <xdr:cNvPr id="351" name="直線コネクタ 350"/>
        <xdr:cNvCxnSpPr/>
      </xdr:nvCxnSpPr>
      <xdr:spPr>
        <a:xfrm flipV="1">
          <a:off x="7861300" y="9536558"/>
          <a:ext cx="889000" cy="34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121533</xdr:rowOff>
    </xdr:from>
    <xdr:to>
      <xdr:col>46</xdr:col>
      <xdr:colOff>38100</xdr:colOff>
      <xdr:row>57</xdr:row>
      <xdr:rowOff>51683</xdr:rowOff>
    </xdr:to>
    <xdr:sp macro="" textlink="">
      <xdr:nvSpPr>
        <xdr:cNvPr id="352" name="フローチャート: 判断 351"/>
        <xdr:cNvSpPr/>
      </xdr:nvSpPr>
      <xdr:spPr>
        <a:xfrm>
          <a:off x="8699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42810</xdr:rowOff>
    </xdr:from>
    <xdr:ext cx="599010" cy="259045"/>
    <xdr:sp macro="" textlink="">
      <xdr:nvSpPr>
        <xdr:cNvPr id="353" name="テキスト ボックス 352"/>
        <xdr:cNvSpPr txBox="1"/>
      </xdr:nvSpPr>
      <xdr:spPr>
        <a:xfrm>
          <a:off x="8450795" y="981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88673</xdr:rowOff>
    </xdr:from>
    <xdr:to>
      <xdr:col>41</xdr:col>
      <xdr:colOff>50800</xdr:colOff>
      <xdr:row>57</xdr:row>
      <xdr:rowOff>104014</xdr:rowOff>
    </xdr:to>
    <xdr:cxnSp macro="">
      <xdr:nvCxnSpPr>
        <xdr:cNvPr id="354" name="直線コネクタ 353"/>
        <xdr:cNvCxnSpPr/>
      </xdr:nvCxnSpPr>
      <xdr:spPr>
        <a:xfrm>
          <a:off x="6972300" y="9861323"/>
          <a:ext cx="889000" cy="1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14856</xdr:rowOff>
    </xdr:from>
    <xdr:to>
      <xdr:col>41</xdr:col>
      <xdr:colOff>101600</xdr:colOff>
      <xdr:row>57</xdr:row>
      <xdr:rowOff>116456</xdr:rowOff>
    </xdr:to>
    <xdr:sp macro="" textlink="">
      <xdr:nvSpPr>
        <xdr:cNvPr id="355" name="フローチャート: 判断 354"/>
        <xdr:cNvSpPr/>
      </xdr:nvSpPr>
      <xdr:spPr>
        <a:xfrm>
          <a:off x="7810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132983</xdr:rowOff>
    </xdr:from>
    <xdr:ext cx="599010" cy="259045"/>
    <xdr:sp macro="" textlink="">
      <xdr:nvSpPr>
        <xdr:cNvPr id="356" name="テキスト ボックス 355"/>
        <xdr:cNvSpPr txBox="1"/>
      </xdr:nvSpPr>
      <xdr:spPr>
        <a:xfrm>
          <a:off x="7561795" y="95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27572</xdr:rowOff>
    </xdr:from>
    <xdr:to>
      <xdr:col>36</xdr:col>
      <xdr:colOff>165100</xdr:colOff>
      <xdr:row>57</xdr:row>
      <xdr:rowOff>129172</xdr:rowOff>
    </xdr:to>
    <xdr:sp macro="" textlink="">
      <xdr:nvSpPr>
        <xdr:cNvPr id="357" name="フローチャート: 判断 356"/>
        <xdr:cNvSpPr/>
      </xdr:nvSpPr>
      <xdr:spPr>
        <a:xfrm>
          <a:off x="6921500" y="98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145699</xdr:rowOff>
    </xdr:from>
    <xdr:ext cx="599010" cy="259045"/>
    <xdr:sp macro="" textlink="">
      <xdr:nvSpPr>
        <xdr:cNvPr id="358" name="テキスト ボックス 357"/>
        <xdr:cNvSpPr txBox="1"/>
      </xdr:nvSpPr>
      <xdr:spPr>
        <a:xfrm>
          <a:off x="6672795" y="957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1382</xdr:rowOff>
    </xdr:from>
    <xdr:to>
      <xdr:col>55</xdr:col>
      <xdr:colOff>50800</xdr:colOff>
      <xdr:row>57</xdr:row>
      <xdr:rowOff>102982</xdr:rowOff>
    </xdr:to>
    <xdr:sp macro="" textlink="">
      <xdr:nvSpPr>
        <xdr:cNvPr id="364" name="楕円 363"/>
        <xdr:cNvSpPr/>
      </xdr:nvSpPr>
      <xdr:spPr>
        <a:xfrm>
          <a:off x="10426700" y="977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151259</xdr:rowOff>
    </xdr:from>
    <xdr:ext cx="599010" cy="259045"/>
    <xdr:sp macro="" textlink="">
      <xdr:nvSpPr>
        <xdr:cNvPr id="365" name="普通建設事業費該当値テキスト"/>
        <xdr:cNvSpPr txBox="1"/>
      </xdr:nvSpPr>
      <xdr:spPr>
        <a:xfrm>
          <a:off x="10528300" y="975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9987</xdr:rowOff>
    </xdr:from>
    <xdr:to>
      <xdr:col>50</xdr:col>
      <xdr:colOff>165100</xdr:colOff>
      <xdr:row>56</xdr:row>
      <xdr:rowOff>111587</xdr:rowOff>
    </xdr:to>
    <xdr:sp macro="" textlink="">
      <xdr:nvSpPr>
        <xdr:cNvPr id="366" name="楕円 365"/>
        <xdr:cNvSpPr/>
      </xdr:nvSpPr>
      <xdr:spPr>
        <a:xfrm>
          <a:off x="9588500" y="961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128114</xdr:rowOff>
    </xdr:from>
    <xdr:ext cx="599010" cy="259045"/>
    <xdr:sp macro="" textlink="">
      <xdr:nvSpPr>
        <xdr:cNvPr id="367" name="テキスト ボックス 366"/>
        <xdr:cNvSpPr txBox="1"/>
      </xdr:nvSpPr>
      <xdr:spPr>
        <a:xfrm>
          <a:off x="9339795" y="938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56008</xdr:rowOff>
    </xdr:from>
    <xdr:to>
      <xdr:col>46</xdr:col>
      <xdr:colOff>38100</xdr:colOff>
      <xdr:row>55</xdr:row>
      <xdr:rowOff>157608</xdr:rowOff>
    </xdr:to>
    <xdr:sp macro="" textlink="">
      <xdr:nvSpPr>
        <xdr:cNvPr id="368" name="楕円 367"/>
        <xdr:cNvSpPr/>
      </xdr:nvSpPr>
      <xdr:spPr>
        <a:xfrm>
          <a:off x="8699500" y="948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2685</xdr:rowOff>
    </xdr:from>
    <xdr:ext cx="599010" cy="259045"/>
    <xdr:sp macro="" textlink="">
      <xdr:nvSpPr>
        <xdr:cNvPr id="369" name="テキスト ボックス 368"/>
        <xdr:cNvSpPr txBox="1"/>
      </xdr:nvSpPr>
      <xdr:spPr>
        <a:xfrm>
          <a:off x="8450795" y="9260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53214</xdr:rowOff>
    </xdr:from>
    <xdr:to>
      <xdr:col>41</xdr:col>
      <xdr:colOff>101600</xdr:colOff>
      <xdr:row>57</xdr:row>
      <xdr:rowOff>154814</xdr:rowOff>
    </xdr:to>
    <xdr:sp macro="" textlink="">
      <xdr:nvSpPr>
        <xdr:cNvPr id="370" name="楕円 369"/>
        <xdr:cNvSpPr/>
      </xdr:nvSpPr>
      <xdr:spPr>
        <a:xfrm>
          <a:off x="7810500" y="982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145941</xdr:rowOff>
    </xdr:from>
    <xdr:ext cx="599010" cy="259045"/>
    <xdr:sp macro="" textlink="">
      <xdr:nvSpPr>
        <xdr:cNvPr id="371" name="テキスト ボックス 370"/>
        <xdr:cNvSpPr txBox="1"/>
      </xdr:nvSpPr>
      <xdr:spPr>
        <a:xfrm>
          <a:off x="7561795" y="9918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37873</xdr:rowOff>
    </xdr:from>
    <xdr:to>
      <xdr:col>36</xdr:col>
      <xdr:colOff>165100</xdr:colOff>
      <xdr:row>57</xdr:row>
      <xdr:rowOff>139473</xdr:rowOff>
    </xdr:to>
    <xdr:sp macro="" textlink="">
      <xdr:nvSpPr>
        <xdr:cNvPr id="372" name="楕円 371"/>
        <xdr:cNvSpPr/>
      </xdr:nvSpPr>
      <xdr:spPr>
        <a:xfrm>
          <a:off x="6921500" y="981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130600</xdr:rowOff>
    </xdr:from>
    <xdr:ext cx="599010" cy="259045"/>
    <xdr:sp macro="" textlink="">
      <xdr:nvSpPr>
        <xdr:cNvPr id="373" name="テキスト ボックス 372"/>
        <xdr:cNvSpPr txBox="1"/>
      </xdr:nvSpPr>
      <xdr:spPr>
        <a:xfrm>
          <a:off x="6672795" y="9903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145982</xdr:rowOff>
    </xdr:from>
    <xdr:to>
      <xdr:col>54</xdr:col>
      <xdr:colOff>189865</xdr:colOff>
      <xdr:row>78</xdr:row>
      <xdr:rowOff>139700</xdr:rowOff>
    </xdr:to>
    <xdr:cxnSp macro="">
      <xdr:nvCxnSpPr>
        <xdr:cNvPr id="395" name="直線コネクタ 394"/>
        <xdr:cNvCxnSpPr/>
      </xdr:nvCxnSpPr>
      <xdr:spPr>
        <a:xfrm flipV="1">
          <a:off x="10475595" y="12147482"/>
          <a:ext cx="1270" cy="136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92659</xdr:rowOff>
    </xdr:from>
    <xdr:ext cx="599010" cy="259045"/>
    <xdr:sp macro="" textlink="">
      <xdr:nvSpPr>
        <xdr:cNvPr id="398" name="普通建設事業費 （ うち新規整備　）最大値テキスト"/>
        <xdr:cNvSpPr txBox="1"/>
      </xdr:nvSpPr>
      <xdr:spPr>
        <a:xfrm>
          <a:off x="10528300" y="11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145982</xdr:rowOff>
    </xdr:from>
    <xdr:to>
      <xdr:col>55</xdr:col>
      <xdr:colOff>88900</xdr:colOff>
      <xdr:row>70</xdr:row>
      <xdr:rowOff>145982</xdr:rowOff>
    </xdr:to>
    <xdr:cxnSp macro="">
      <xdr:nvCxnSpPr>
        <xdr:cNvPr id="399" name="直線コネクタ 398"/>
        <xdr:cNvCxnSpPr/>
      </xdr:nvCxnSpPr>
      <xdr:spPr>
        <a:xfrm>
          <a:off x="10388600" y="1214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18514</xdr:rowOff>
    </xdr:from>
    <xdr:to>
      <xdr:col>55</xdr:col>
      <xdr:colOff>0</xdr:colOff>
      <xdr:row>76</xdr:row>
      <xdr:rowOff>163516</xdr:rowOff>
    </xdr:to>
    <xdr:cxnSp macro="">
      <xdr:nvCxnSpPr>
        <xdr:cNvPr id="400" name="直線コネクタ 399"/>
        <xdr:cNvCxnSpPr/>
      </xdr:nvCxnSpPr>
      <xdr:spPr>
        <a:xfrm>
          <a:off x="9639300" y="12877264"/>
          <a:ext cx="838200" cy="31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39758</xdr:rowOff>
    </xdr:from>
    <xdr:ext cx="534377" cy="259045"/>
    <xdr:sp macro="" textlink="">
      <xdr:nvSpPr>
        <xdr:cNvPr id="401" name="普通建設事業費 （ うち新規整備　）平均値テキスト"/>
        <xdr:cNvSpPr txBox="1"/>
      </xdr:nvSpPr>
      <xdr:spPr>
        <a:xfrm>
          <a:off x="10528300" y="13241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61331</xdr:rowOff>
    </xdr:from>
    <xdr:to>
      <xdr:col>55</xdr:col>
      <xdr:colOff>50800</xdr:colOff>
      <xdr:row>77</xdr:row>
      <xdr:rowOff>162931</xdr:rowOff>
    </xdr:to>
    <xdr:sp macro="" textlink="">
      <xdr:nvSpPr>
        <xdr:cNvPr id="402" name="フローチャート: 判断 401"/>
        <xdr:cNvSpPr/>
      </xdr:nvSpPr>
      <xdr:spPr>
        <a:xfrm>
          <a:off x="104267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49869</xdr:rowOff>
    </xdr:from>
    <xdr:to>
      <xdr:col>50</xdr:col>
      <xdr:colOff>114300</xdr:colOff>
      <xdr:row>75</xdr:row>
      <xdr:rowOff>18514</xdr:rowOff>
    </xdr:to>
    <xdr:cxnSp macro="">
      <xdr:nvCxnSpPr>
        <xdr:cNvPr id="403" name="直線コネクタ 402"/>
        <xdr:cNvCxnSpPr/>
      </xdr:nvCxnSpPr>
      <xdr:spPr>
        <a:xfrm>
          <a:off x="8750300" y="12565719"/>
          <a:ext cx="889000" cy="3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79400</xdr:rowOff>
    </xdr:from>
    <xdr:to>
      <xdr:col>50</xdr:col>
      <xdr:colOff>165100</xdr:colOff>
      <xdr:row>78</xdr:row>
      <xdr:rowOff>9550</xdr:rowOff>
    </xdr:to>
    <xdr:sp macro="" textlink="">
      <xdr:nvSpPr>
        <xdr:cNvPr id="404" name="フローチャート: 判断 403"/>
        <xdr:cNvSpPr/>
      </xdr:nvSpPr>
      <xdr:spPr>
        <a:xfrm>
          <a:off x="9588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677</xdr:rowOff>
    </xdr:from>
    <xdr:ext cx="534377" cy="259045"/>
    <xdr:sp macro="" textlink="">
      <xdr:nvSpPr>
        <xdr:cNvPr id="405" name="テキスト ボックス 404"/>
        <xdr:cNvSpPr txBox="1"/>
      </xdr:nvSpPr>
      <xdr:spPr>
        <a:xfrm>
          <a:off x="9372111" y="1337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49869</xdr:rowOff>
    </xdr:from>
    <xdr:to>
      <xdr:col>45</xdr:col>
      <xdr:colOff>177800</xdr:colOff>
      <xdr:row>77</xdr:row>
      <xdr:rowOff>28532</xdr:rowOff>
    </xdr:to>
    <xdr:cxnSp macro="">
      <xdr:nvCxnSpPr>
        <xdr:cNvPr id="406" name="直線コネクタ 405"/>
        <xdr:cNvCxnSpPr/>
      </xdr:nvCxnSpPr>
      <xdr:spPr>
        <a:xfrm flipV="1">
          <a:off x="7861300" y="12565719"/>
          <a:ext cx="889000" cy="66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118078</xdr:rowOff>
    </xdr:from>
    <xdr:to>
      <xdr:col>46</xdr:col>
      <xdr:colOff>38100</xdr:colOff>
      <xdr:row>77</xdr:row>
      <xdr:rowOff>48228</xdr:rowOff>
    </xdr:to>
    <xdr:sp macro="" textlink="">
      <xdr:nvSpPr>
        <xdr:cNvPr id="407" name="フローチャート: 判断 406"/>
        <xdr:cNvSpPr/>
      </xdr:nvSpPr>
      <xdr:spPr>
        <a:xfrm>
          <a:off x="8699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39355</xdr:rowOff>
    </xdr:from>
    <xdr:ext cx="534377" cy="259045"/>
    <xdr:sp macro="" textlink="">
      <xdr:nvSpPr>
        <xdr:cNvPr id="408" name="テキスト ボックス 407"/>
        <xdr:cNvSpPr txBox="1"/>
      </xdr:nvSpPr>
      <xdr:spPr>
        <a:xfrm>
          <a:off x="8483111" y="1324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28532</xdr:rowOff>
    </xdr:from>
    <xdr:to>
      <xdr:col>41</xdr:col>
      <xdr:colOff>50800</xdr:colOff>
      <xdr:row>78</xdr:row>
      <xdr:rowOff>96769</xdr:rowOff>
    </xdr:to>
    <xdr:cxnSp macro="">
      <xdr:nvCxnSpPr>
        <xdr:cNvPr id="409" name="直線コネクタ 408"/>
        <xdr:cNvCxnSpPr/>
      </xdr:nvCxnSpPr>
      <xdr:spPr>
        <a:xfrm flipV="1">
          <a:off x="6972300" y="13230182"/>
          <a:ext cx="889000" cy="23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9485</xdr:rowOff>
    </xdr:from>
    <xdr:to>
      <xdr:col>41</xdr:col>
      <xdr:colOff>101600</xdr:colOff>
      <xdr:row>77</xdr:row>
      <xdr:rowOff>111085</xdr:rowOff>
    </xdr:to>
    <xdr:sp macro="" textlink="">
      <xdr:nvSpPr>
        <xdr:cNvPr id="410" name="フローチャート: 判断 409"/>
        <xdr:cNvSpPr/>
      </xdr:nvSpPr>
      <xdr:spPr>
        <a:xfrm>
          <a:off x="7810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102212</xdr:rowOff>
    </xdr:from>
    <xdr:ext cx="534377" cy="259045"/>
    <xdr:sp macro="" textlink="">
      <xdr:nvSpPr>
        <xdr:cNvPr id="411" name="テキスト ボックス 410"/>
        <xdr:cNvSpPr txBox="1"/>
      </xdr:nvSpPr>
      <xdr:spPr>
        <a:xfrm>
          <a:off x="7594111" y="1330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109035</xdr:rowOff>
    </xdr:from>
    <xdr:to>
      <xdr:col>36</xdr:col>
      <xdr:colOff>165100</xdr:colOff>
      <xdr:row>77</xdr:row>
      <xdr:rowOff>39185</xdr:rowOff>
    </xdr:to>
    <xdr:sp macro="" textlink="">
      <xdr:nvSpPr>
        <xdr:cNvPr id="412" name="フローチャート: 判断 411"/>
        <xdr:cNvSpPr/>
      </xdr:nvSpPr>
      <xdr:spPr>
        <a:xfrm>
          <a:off x="6921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55712</xdr:rowOff>
    </xdr:from>
    <xdr:ext cx="534377" cy="259045"/>
    <xdr:sp macro="" textlink="">
      <xdr:nvSpPr>
        <xdr:cNvPr id="413" name="テキスト ボックス 412"/>
        <xdr:cNvSpPr txBox="1"/>
      </xdr:nvSpPr>
      <xdr:spPr>
        <a:xfrm>
          <a:off x="6705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112716</xdr:rowOff>
    </xdr:from>
    <xdr:to>
      <xdr:col>55</xdr:col>
      <xdr:colOff>50800</xdr:colOff>
      <xdr:row>77</xdr:row>
      <xdr:rowOff>42866</xdr:rowOff>
    </xdr:to>
    <xdr:sp macro="" textlink="">
      <xdr:nvSpPr>
        <xdr:cNvPr id="419" name="楕円 418"/>
        <xdr:cNvSpPr/>
      </xdr:nvSpPr>
      <xdr:spPr>
        <a:xfrm>
          <a:off x="10426700" y="1314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135593</xdr:rowOff>
    </xdr:from>
    <xdr:ext cx="534377" cy="259045"/>
    <xdr:sp macro="" textlink="">
      <xdr:nvSpPr>
        <xdr:cNvPr id="420" name="普通建設事業費 （ うち新規整備　）該当値テキスト"/>
        <xdr:cNvSpPr txBox="1"/>
      </xdr:nvSpPr>
      <xdr:spPr>
        <a:xfrm>
          <a:off x="10528300" y="1299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139164</xdr:rowOff>
    </xdr:from>
    <xdr:to>
      <xdr:col>50</xdr:col>
      <xdr:colOff>165100</xdr:colOff>
      <xdr:row>75</xdr:row>
      <xdr:rowOff>69314</xdr:rowOff>
    </xdr:to>
    <xdr:sp macro="" textlink="">
      <xdr:nvSpPr>
        <xdr:cNvPr id="421" name="楕円 420"/>
        <xdr:cNvSpPr/>
      </xdr:nvSpPr>
      <xdr:spPr>
        <a:xfrm>
          <a:off x="9588500" y="1282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85841</xdr:rowOff>
    </xdr:from>
    <xdr:ext cx="599010" cy="259045"/>
    <xdr:sp macro="" textlink="">
      <xdr:nvSpPr>
        <xdr:cNvPr id="422" name="テキスト ボックス 421"/>
        <xdr:cNvSpPr txBox="1"/>
      </xdr:nvSpPr>
      <xdr:spPr>
        <a:xfrm>
          <a:off x="9339795" y="1260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170519</xdr:rowOff>
    </xdr:from>
    <xdr:to>
      <xdr:col>46</xdr:col>
      <xdr:colOff>38100</xdr:colOff>
      <xdr:row>73</xdr:row>
      <xdr:rowOff>100669</xdr:rowOff>
    </xdr:to>
    <xdr:sp macro="" textlink="">
      <xdr:nvSpPr>
        <xdr:cNvPr id="423" name="楕円 422"/>
        <xdr:cNvSpPr/>
      </xdr:nvSpPr>
      <xdr:spPr>
        <a:xfrm>
          <a:off x="8699500" y="1251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71</xdr:row>
      <xdr:rowOff>117196</xdr:rowOff>
    </xdr:from>
    <xdr:ext cx="599010" cy="259045"/>
    <xdr:sp macro="" textlink="">
      <xdr:nvSpPr>
        <xdr:cNvPr id="424" name="テキスト ボックス 423"/>
        <xdr:cNvSpPr txBox="1"/>
      </xdr:nvSpPr>
      <xdr:spPr>
        <a:xfrm>
          <a:off x="8450795" y="12290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149182</xdr:rowOff>
    </xdr:from>
    <xdr:to>
      <xdr:col>41</xdr:col>
      <xdr:colOff>101600</xdr:colOff>
      <xdr:row>77</xdr:row>
      <xdr:rowOff>79332</xdr:rowOff>
    </xdr:to>
    <xdr:sp macro="" textlink="">
      <xdr:nvSpPr>
        <xdr:cNvPr id="425" name="楕円 424"/>
        <xdr:cNvSpPr/>
      </xdr:nvSpPr>
      <xdr:spPr>
        <a:xfrm>
          <a:off x="7810500" y="1317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95859</xdr:rowOff>
    </xdr:from>
    <xdr:ext cx="534377" cy="259045"/>
    <xdr:sp macro="" textlink="">
      <xdr:nvSpPr>
        <xdr:cNvPr id="426" name="テキスト ボックス 425"/>
        <xdr:cNvSpPr txBox="1"/>
      </xdr:nvSpPr>
      <xdr:spPr>
        <a:xfrm>
          <a:off x="7594111" y="1295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45969</xdr:rowOff>
    </xdr:from>
    <xdr:to>
      <xdr:col>36</xdr:col>
      <xdr:colOff>165100</xdr:colOff>
      <xdr:row>78</xdr:row>
      <xdr:rowOff>147569</xdr:rowOff>
    </xdr:to>
    <xdr:sp macro="" textlink="">
      <xdr:nvSpPr>
        <xdr:cNvPr id="427" name="楕円 426"/>
        <xdr:cNvSpPr/>
      </xdr:nvSpPr>
      <xdr:spPr>
        <a:xfrm>
          <a:off x="6921500" y="1341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138696</xdr:rowOff>
    </xdr:from>
    <xdr:ext cx="469744" cy="259045"/>
    <xdr:sp macro="" textlink="">
      <xdr:nvSpPr>
        <xdr:cNvPr id="428" name="テキスト ボックス 427"/>
        <xdr:cNvSpPr txBox="1"/>
      </xdr:nvSpPr>
      <xdr:spPr>
        <a:xfrm>
          <a:off x="6737428" y="13511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27687</xdr:rowOff>
    </xdr:from>
    <xdr:to>
      <xdr:col>54</xdr:col>
      <xdr:colOff>189865</xdr:colOff>
      <xdr:row>99</xdr:row>
      <xdr:rowOff>88246</xdr:rowOff>
    </xdr:to>
    <xdr:cxnSp macro="">
      <xdr:nvCxnSpPr>
        <xdr:cNvPr id="454" name="直線コネクタ 453"/>
        <xdr:cNvCxnSpPr/>
      </xdr:nvCxnSpPr>
      <xdr:spPr>
        <a:xfrm flipV="1">
          <a:off x="10475595" y="15629637"/>
          <a:ext cx="1270" cy="143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92073</xdr:rowOff>
    </xdr:from>
    <xdr:ext cx="469744" cy="259045"/>
    <xdr:sp macro="" textlink="">
      <xdr:nvSpPr>
        <xdr:cNvPr id="455" name="普通建設事業費 （ うち更新整備　）最小値テキスト"/>
        <xdr:cNvSpPr txBox="1"/>
      </xdr:nvSpPr>
      <xdr:spPr>
        <a:xfrm>
          <a:off x="10528300" y="170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88246</xdr:rowOff>
    </xdr:from>
    <xdr:to>
      <xdr:col>55</xdr:col>
      <xdr:colOff>88900</xdr:colOff>
      <xdr:row>99</xdr:row>
      <xdr:rowOff>88246</xdr:rowOff>
    </xdr:to>
    <xdr:cxnSp macro="">
      <xdr:nvCxnSpPr>
        <xdr:cNvPr id="456" name="直線コネクタ 455"/>
        <xdr:cNvCxnSpPr/>
      </xdr:nvCxnSpPr>
      <xdr:spPr>
        <a:xfrm>
          <a:off x="10388600" y="170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145814</xdr:rowOff>
    </xdr:from>
    <xdr:ext cx="599010" cy="259045"/>
    <xdr:sp macro="" textlink="">
      <xdr:nvSpPr>
        <xdr:cNvPr id="457" name="普通建設事業費 （ うち更新整備　）最大値テキスト"/>
        <xdr:cNvSpPr txBox="1"/>
      </xdr:nvSpPr>
      <xdr:spPr>
        <a:xfrm>
          <a:off x="10528300" y="1540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27687</xdr:rowOff>
    </xdr:from>
    <xdr:to>
      <xdr:col>55</xdr:col>
      <xdr:colOff>88900</xdr:colOff>
      <xdr:row>91</xdr:row>
      <xdr:rowOff>27687</xdr:rowOff>
    </xdr:to>
    <xdr:cxnSp macro="">
      <xdr:nvCxnSpPr>
        <xdr:cNvPr id="458" name="直線コネクタ 457"/>
        <xdr:cNvCxnSpPr/>
      </xdr:nvCxnSpPr>
      <xdr:spPr>
        <a:xfrm>
          <a:off x="10388600" y="15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146917</xdr:rowOff>
    </xdr:from>
    <xdr:to>
      <xdr:col>55</xdr:col>
      <xdr:colOff>0</xdr:colOff>
      <xdr:row>98</xdr:row>
      <xdr:rowOff>14993</xdr:rowOff>
    </xdr:to>
    <xdr:cxnSp macro="">
      <xdr:nvCxnSpPr>
        <xdr:cNvPr id="459" name="直線コネクタ 458"/>
        <xdr:cNvCxnSpPr/>
      </xdr:nvCxnSpPr>
      <xdr:spPr>
        <a:xfrm>
          <a:off x="9639300" y="16777567"/>
          <a:ext cx="838200" cy="3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45705</xdr:rowOff>
    </xdr:from>
    <xdr:ext cx="599010" cy="259045"/>
    <xdr:sp macro="" textlink="">
      <xdr:nvSpPr>
        <xdr:cNvPr id="460" name="普通建設事業費 （ うち更新整備　）平均値テキスト"/>
        <xdr:cNvSpPr txBox="1"/>
      </xdr:nvSpPr>
      <xdr:spPr>
        <a:xfrm>
          <a:off x="10528300" y="16504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22828</xdr:rowOff>
    </xdr:from>
    <xdr:to>
      <xdr:col>55</xdr:col>
      <xdr:colOff>50800</xdr:colOff>
      <xdr:row>97</xdr:row>
      <xdr:rowOff>124428</xdr:rowOff>
    </xdr:to>
    <xdr:sp macro="" textlink="">
      <xdr:nvSpPr>
        <xdr:cNvPr id="461" name="フローチャート: 判断 460"/>
        <xdr:cNvSpPr/>
      </xdr:nvSpPr>
      <xdr:spPr>
        <a:xfrm>
          <a:off x="104267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146917</xdr:rowOff>
    </xdr:from>
    <xdr:to>
      <xdr:col>50</xdr:col>
      <xdr:colOff>114300</xdr:colOff>
      <xdr:row>98</xdr:row>
      <xdr:rowOff>34086</xdr:rowOff>
    </xdr:to>
    <xdr:cxnSp macro="">
      <xdr:nvCxnSpPr>
        <xdr:cNvPr id="462" name="直線コネクタ 461"/>
        <xdr:cNvCxnSpPr/>
      </xdr:nvCxnSpPr>
      <xdr:spPr>
        <a:xfrm flipV="1">
          <a:off x="8750300" y="16777567"/>
          <a:ext cx="889000" cy="5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68645</xdr:rowOff>
    </xdr:from>
    <xdr:to>
      <xdr:col>50</xdr:col>
      <xdr:colOff>165100</xdr:colOff>
      <xdr:row>97</xdr:row>
      <xdr:rowOff>170245</xdr:rowOff>
    </xdr:to>
    <xdr:sp macro="" textlink="">
      <xdr:nvSpPr>
        <xdr:cNvPr id="463" name="フローチャート: 判断 462"/>
        <xdr:cNvSpPr/>
      </xdr:nvSpPr>
      <xdr:spPr>
        <a:xfrm>
          <a:off x="9588500" y="166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15322</xdr:rowOff>
    </xdr:from>
    <xdr:ext cx="534377" cy="259045"/>
    <xdr:sp macro="" textlink="">
      <xdr:nvSpPr>
        <xdr:cNvPr id="464" name="テキスト ボックス 463"/>
        <xdr:cNvSpPr txBox="1"/>
      </xdr:nvSpPr>
      <xdr:spPr>
        <a:xfrm>
          <a:off x="9372111" y="1647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34086</xdr:rowOff>
    </xdr:from>
    <xdr:to>
      <xdr:col>45</xdr:col>
      <xdr:colOff>177800</xdr:colOff>
      <xdr:row>98</xdr:row>
      <xdr:rowOff>61657</xdr:rowOff>
    </xdr:to>
    <xdr:cxnSp macro="">
      <xdr:nvCxnSpPr>
        <xdr:cNvPr id="465" name="直線コネクタ 464"/>
        <xdr:cNvCxnSpPr/>
      </xdr:nvCxnSpPr>
      <xdr:spPr>
        <a:xfrm flipV="1">
          <a:off x="7861300" y="16836186"/>
          <a:ext cx="889000" cy="2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69642</xdr:rowOff>
    </xdr:from>
    <xdr:to>
      <xdr:col>46</xdr:col>
      <xdr:colOff>38100</xdr:colOff>
      <xdr:row>97</xdr:row>
      <xdr:rowOff>171242</xdr:rowOff>
    </xdr:to>
    <xdr:sp macro="" textlink="">
      <xdr:nvSpPr>
        <xdr:cNvPr id="466" name="フローチャート: 判断 465"/>
        <xdr:cNvSpPr/>
      </xdr:nvSpPr>
      <xdr:spPr>
        <a:xfrm>
          <a:off x="86995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16319</xdr:rowOff>
    </xdr:from>
    <xdr:ext cx="534377" cy="259045"/>
    <xdr:sp macro="" textlink="">
      <xdr:nvSpPr>
        <xdr:cNvPr id="467" name="テキスト ボックス 466"/>
        <xdr:cNvSpPr txBox="1"/>
      </xdr:nvSpPr>
      <xdr:spPr>
        <a:xfrm>
          <a:off x="8483111" y="164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60716</xdr:rowOff>
    </xdr:from>
    <xdr:to>
      <xdr:col>41</xdr:col>
      <xdr:colOff>50800</xdr:colOff>
      <xdr:row>98</xdr:row>
      <xdr:rowOff>61657</xdr:rowOff>
    </xdr:to>
    <xdr:cxnSp macro="">
      <xdr:nvCxnSpPr>
        <xdr:cNvPr id="468" name="直線コネクタ 467"/>
        <xdr:cNvCxnSpPr/>
      </xdr:nvCxnSpPr>
      <xdr:spPr>
        <a:xfrm>
          <a:off x="6972300" y="16691366"/>
          <a:ext cx="889000" cy="1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118777</xdr:rowOff>
    </xdr:from>
    <xdr:to>
      <xdr:col>41</xdr:col>
      <xdr:colOff>101600</xdr:colOff>
      <xdr:row>98</xdr:row>
      <xdr:rowOff>48927</xdr:rowOff>
    </xdr:to>
    <xdr:sp macro="" textlink="">
      <xdr:nvSpPr>
        <xdr:cNvPr id="469" name="フローチャート: 判断 468"/>
        <xdr:cNvSpPr/>
      </xdr:nvSpPr>
      <xdr:spPr>
        <a:xfrm>
          <a:off x="7810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65454</xdr:rowOff>
    </xdr:from>
    <xdr:ext cx="534377" cy="259045"/>
    <xdr:sp macro="" textlink="">
      <xdr:nvSpPr>
        <xdr:cNvPr id="470" name="テキスト ボックス 469"/>
        <xdr:cNvSpPr txBox="1"/>
      </xdr:nvSpPr>
      <xdr:spPr>
        <a:xfrm>
          <a:off x="7594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xdr:rowOff>
    </xdr:from>
    <xdr:to>
      <xdr:col>36</xdr:col>
      <xdr:colOff>165100</xdr:colOff>
      <xdr:row>98</xdr:row>
      <xdr:rowOff>101771</xdr:rowOff>
    </xdr:to>
    <xdr:sp macro="" textlink="">
      <xdr:nvSpPr>
        <xdr:cNvPr id="471" name="フローチャート: 判断 470"/>
        <xdr:cNvSpPr/>
      </xdr:nvSpPr>
      <xdr:spPr>
        <a:xfrm>
          <a:off x="6921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92898</xdr:rowOff>
    </xdr:from>
    <xdr:ext cx="534377" cy="259045"/>
    <xdr:sp macro="" textlink="">
      <xdr:nvSpPr>
        <xdr:cNvPr id="472" name="テキスト ボックス 471"/>
        <xdr:cNvSpPr txBox="1"/>
      </xdr:nvSpPr>
      <xdr:spPr>
        <a:xfrm>
          <a:off x="6705111" y="1689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135643</xdr:rowOff>
    </xdr:from>
    <xdr:to>
      <xdr:col>55</xdr:col>
      <xdr:colOff>50800</xdr:colOff>
      <xdr:row>98</xdr:row>
      <xdr:rowOff>65793</xdr:rowOff>
    </xdr:to>
    <xdr:sp macro="" textlink="">
      <xdr:nvSpPr>
        <xdr:cNvPr id="478" name="楕円 477"/>
        <xdr:cNvSpPr/>
      </xdr:nvSpPr>
      <xdr:spPr>
        <a:xfrm>
          <a:off x="10426700" y="1676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114070</xdr:rowOff>
    </xdr:from>
    <xdr:ext cx="534377" cy="259045"/>
    <xdr:sp macro="" textlink="">
      <xdr:nvSpPr>
        <xdr:cNvPr id="479" name="普通建設事業費 （ うち更新整備　）該当値テキスト"/>
        <xdr:cNvSpPr txBox="1"/>
      </xdr:nvSpPr>
      <xdr:spPr>
        <a:xfrm>
          <a:off x="10528300" y="1674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96117</xdr:rowOff>
    </xdr:from>
    <xdr:to>
      <xdr:col>50</xdr:col>
      <xdr:colOff>165100</xdr:colOff>
      <xdr:row>98</xdr:row>
      <xdr:rowOff>26267</xdr:rowOff>
    </xdr:to>
    <xdr:sp macro="" textlink="">
      <xdr:nvSpPr>
        <xdr:cNvPr id="480" name="楕円 479"/>
        <xdr:cNvSpPr/>
      </xdr:nvSpPr>
      <xdr:spPr>
        <a:xfrm>
          <a:off x="9588500" y="1672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17394</xdr:rowOff>
    </xdr:from>
    <xdr:ext cx="534377" cy="259045"/>
    <xdr:sp macro="" textlink="">
      <xdr:nvSpPr>
        <xdr:cNvPr id="481" name="テキスト ボックス 480"/>
        <xdr:cNvSpPr txBox="1"/>
      </xdr:nvSpPr>
      <xdr:spPr>
        <a:xfrm>
          <a:off x="9372111" y="1681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154736</xdr:rowOff>
    </xdr:from>
    <xdr:to>
      <xdr:col>46</xdr:col>
      <xdr:colOff>38100</xdr:colOff>
      <xdr:row>98</xdr:row>
      <xdr:rowOff>84886</xdr:rowOff>
    </xdr:to>
    <xdr:sp macro="" textlink="">
      <xdr:nvSpPr>
        <xdr:cNvPr id="482" name="楕円 481"/>
        <xdr:cNvSpPr/>
      </xdr:nvSpPr>
      <xdr:spPr>
        <a:xfrm>
          <a:off x="8699500" y="1678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76013</xdr:rowOff>
    </xdr:from>
    <xdr:ext cx="534377" cy="259045"/>
    <xdr:sp macro="" textlink="">
      <xdr:nvSpPr>
        <xdr:cNvPr id="483" name="テキスト ボックス 482"/>
        <xdr:cNvSpPr txBox="1"/>
      </xdr:nvSpPr>
      <xdr:spPr>
        <a:xfrm>
          <a:off x="8483111" y="1687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10857</xdr:rowOff>
    </xdr:from>
    <xdr:to>
      <xdr:col>41</xdr:col>
      <xdr:colOff>101600</xdr:colOff>
      <xdr:row>98</xdr:row>
      <xdr:rowOff>112457</xdr:rowOff>
    </xdr:to>
    <xdr:sp macro="" textlink="">
      <xdr:nvSpPr>
        <xdr:cNvPr id="484" name="楕円 483"/>
        <xdr:cNvSpPr/>
      </xdr:nvSpPr>
      <xdr:spPr>
        <a:xfrm>
          <a:off x="7810500" y="1681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103584</xdr:rowOff>
    </xdr:from>
    <xdr:ext cx="534377" cy="259045"/>
    <xdr:sp macro="" textlink="">
      <xdr:nvSpPr>
        <xdr:cNvPr id="485" name="テキスト ボックス 484"/>
        <xdr:cNvSpPr txBox="1"/>
      </xdr:nvSpPr>
      <xdr:spPr>
        <a:xfrm>
          <a:off x="7594111" y="1690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9916</xdr:rowOff>
    </xdr:from>
    <xdr:to>
      <xdr:col>36</xdr:col>
      <xdr:colOff>165100</xdr:colOff>
      <xdr:row>97</xdr:row>
      <xdr:rowOff>111516</xdr:rowOff>
    </xdr:to>
    <xdr:sp macro="" textlink="">
      <xdr:nvSpPr>
        <xdr:cNvPr id="486" name="楕円 485"/>
        <xdr:cNvSpPr/>
      </xdr:nvSpPr>
      <xdr:spPr>
        <a:xfrm>
          <a:off x="6921500" y="1664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128043</xdr:rowOff>
    </xdr:from>
    <xdr:ext cx="599010" cy="259045"/>
    <xdr:sp macro="" textlink="">
      <xdr:nvSpPr>
        <xdr:cNvPr id="487" name="テキスト ボックス 486"/>
        <xdr:cNvSpPr txBox="1"/>
      </xdr:nvSpPr>
      <xdr:spPr>
        <a:xfrm>
          <a:off x="6672795" y="16415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48567</xdr:rowOff>
    </xdr:from>
    <xdr:to>
      <xdr:col>85</xdr:col>
      <xdr:colOff>126364</xdr:colOff>
      <xdr:row>39</xdr:row>
      <xdr:rowOff>98878</xdr:rowOff>
    </xdr:to>
    <xdr:cxnSp macro="">
      <xdr:nvCxnSpPr>
        <xdr:cNvPr id="513" name="直線コネクタ 512"/>
        <xdr:cNvCxnSpPr/>
      </xdr:nvCxnSpPr>
      <xdr:spPr>
        <a:xfrm flipV="1">
          <a:off x="16317595" y="5363517"/>
          <a:ext cx="1269" cy="142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166694</xdr:rowOff>
    </xdr:from>
    <xdr:ext cx="599010" cy="259045"/>
    <xdr:sp macro="" textlink="">
      <xdr:nvSpPr>
        <xdr:cNvPr id="516" name="災害復旧事業費最大値テキスト"/>
        <xdr:cNvSpPr txBox="1"/>
      </xdr:nvSpPr>
      <xdr:spPr>
        <a:xfrm>
          <a:off x="16370300" y="5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48567</xdr:rowOff>
    </xdr:from>
    <xdr:to>
      <xdr:col>86</xdr:col>
      <xdr:colOff>25400</xdr:colOff>
      <xdr:row>31</xdr:row>
      <xdr:rowOff>48567</xdr:rowOff>
    </xdr:to>
    <xdr:cxnSp macro="">
      <xdr:nvCxnSpPr>
        <xdr:cNvPr id="517" name="直線コネクタ 516"/>
        <xdr:cNvCxnSpPr/>
      </xdr:nvCxnSpPr>
      <xdr:spPr>
        <a:xfrm>
          <a:off x="16230600" y="53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89225</xdr:rowOff>
    </xdr:from>
    <xdr:to>
      <xdr:col>85</xdr:col>
      <xdr:colOff>127000</xdr:colOff>
      <xdr:row>39</xdr:row>
      <xdr:rowOff>98878</xdr:rowOff>
    </xdr:to>
    <xdr:cxnSp macro="">
      <xdr:nvCxnSpPr>
        <xdr:cNvPr id="518" name="直線コネクタ 517"/>
        <xdr:cNvCxnSpPr/>
      </xdr:nvCxnSpPr>
      <xdr:spPr>
        <a:xfrm>
          <a:off x="15481300" y="6775775"/>
          <a:ext cx="8382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17098</xdr:rowOff>
    </xdr:from>
    <xdr:ext cx="534377" cy="259045"/>
    <xdr:sp macro="" textlink="">
      <xdr:nvSpPr>
        <xdr:cNvPr id="519" name="災害復旧事業費平均値テキスト"/>
        <xdr:cNvSpPr txBox="1"/>
      </xdr:nvSpPr>
      <xdr:spPr>
        <a:xfrm>
          <a:off x="16370300" y="6532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165671</xdr:rowOff>
    </xdr:from>
    <xdr:to>
      <xdr:col>85</xdr:col>
      <xdr:colOff>177800</xdr:colOff>
      <xdr:row>39</xdr:row>
      <xdr:rowOff>95821</xdr:rowOff>
    </xdr:to>
    <xdr:sp macro="" textlink="">
      <xdr:nvSpPr>
        <xdr:cNvPr id="520" name="フローチャート: 判断 519"/>
        <xdr:cNvSpPr/>
      </xdr:nvSpPr>
      <xdr:spPr>
        <a:xfrm>
          <a:off x="162687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76969</xdr:rowOff>
    </xdr:from>
    <xdr:to>
      <xdr:col>81</xdr:col>
      <xdr:colOff>50800</xdr:colOff>
      <xdr:row>39</xdr:row>
      <xdr:rowOff>89225</xdr:rowOff>
    </xdr:to>
    <xdr:cxnSp macro="">
      <xdr:nvCxnSpPr>
        <xdr:cNvPr id="521" name="直線コネクタ 520"/>
        <xdr:cNvCxnSpPr/>
      </xdr:nvCxnSpPr>
      <xdr:spPr>
        <a:xfrm>
          <a:off x="14592300" y="6763519"/>
          <a:ext cx="889000" cy="1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167610</xdr:rowOff>
    </xdr:from>
    <xdr:to>
      <xdr:col>81</xdr:col>
      <xdr:colOff>101600</xdr:colOff>
      <xdr:row>39</xdr:row>
      <xdr:rowOff>97760</xdr:rowOff>
    </xdr:to>
    <xdr:sp macro="" textlink="">
      <xdr:nvSpPr>
        <xdr:cNvPr id="522" name="フローチャート: 判断 521"/>
        <xdr:cNvSpPr/>
      </xdr:nvSpPr>
      <xdr:spPr>
        <a:xfrm>
          <a:off x="15430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114287</xdr:rowOff>
    </xdr:from>
    <xdr:ext cx="534377" cy="259045"/>
    <xdr:sp macro="" textlink="">
      <xdr:nvSpPr>
        <xdr:cNvPr id="523" name="テキスト ボックス 522"/>
        <xdr:cNvSpPr txBox="1"/>
      </xdr:nvSpPr>
      <xdr:spPr>
        <a:xfrm>
          <a:off x="15214111" y="645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70996</xdr:rowOff>
    </xdr:from>
    <xdr:to>
      <xdr:col>76</xdr:col>
      <xdr:colOff>114300</xdr:colOff>
      <xdr:row>39</xdr:row>
      <xdr:rowOff>76969</xdr:rowOff>
    </xdr:to>
    <xdr:cxnSp macro="">
      <xdr:nvCxnSpPr>
        <xdr:cNvPr id="524" name="直線コネクタ 523"/>
        <xdr:cNvCxnSpPr/>
      </xdr:nvCxnSpPr>
      <xdr:spPr>
        <a:xfrm>
          <a:off x="13703300" y="6757546"/>
          <a:ext cx="889000" cy="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168032</xdr:rowOff>
    </xdr:from>
    <xdr:to>
      <xdr:col>76</xdr:col>
      <xdr:colOff>165100</xdr:colOff>
      <xdr:row>39</xdr:row>
      <xdr:rowOff>98182</xdr:rowOff>
    </xdr:to>
    <xdr:sp macro="" textlink="">
      <xdr:nvSpPr>
        <xdr:cNvPr id="525" name="フローチャート: 判断 524"/>
        <xdr:cNvSpPr/>
      </xdr:nvSpPr>
      <xdr:spPr>
        <a:xfrm>
          <a:off x="14541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114709</xdr:rowOff>
    </xdr:from>
    <xdr:ext cx="534377" cy="259045"/>
    <xdr:sp macro="" textlink="">
      <xdr:nvSpPr>
        <xdr:cNvPr id="526" name="テキスト ボックス 525"/>
        <xdr:cNvSpPr txBox="1"/>
      </xdr:nvSpPr>
      <xdr:spPr>
        <a:xfrm>
          <a:off x="14325111" y="64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70996</xdr:rowOff>
    </xdr:from>
    <xdr:to>
      <xdr:col>71</xdr:col>
      <xdr:colOff>177800</xdr:colOff>
      <xdr:row>39</xdr:row>
      <xdr:rowOff>91426</xdr:rowOff>
    </xdr:to>
    <xdr:cxnSp macro="">
      <xdr:nvCxnSpPr>
        <xdr:cNvPr id="527" name="直線コネクタ 526"/>
        <xdr:cNvCxnSpPr/>
      </xdr:nvCxnSpPr>
      <xdr:spPr>
        <a:xfrm flipV="1">
          <a:off x="12814300" y="6757546"/>
          <a:ext cx="889000" cy="2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6817</xdr:rowOff>
    </xdr:from>
    <xdr:to>
      <xdr:col>72</xdr:col>
      <xdr:colOff>38100</xdr:colOff>
      <xdr:row>39</xdr:row>
      <xdr:rowOff>108417</xdr:rowOff>
    </xdr:to>
    <xdr:sp macro="" textlink="">
      <xdr:nvSpPr>
        <xdr:cNvPr id="528" name="フローチャート: 判断 527"/>
        <xdr:cNvSpPr/>
      </xdr:nvSpPr>
      <xdr:spPr>
        <a:xfrm>
          <a:off x="13652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124944</xdr:rowOff>
    </xdr:from>
    <xdr:ext cx="534377" cy="259045"/>
    <xdr:sp macro="" textlink="">
      <xdr:nvSpPr>
        <xdr:cNvPr id="529" name="テキスト ボックス 528"/>
        <xdr:cNvSpPr txBox="1"/>
      </xdr:nvSpPr>
      <xdr:spPr>
        <a:xfrm>
          <a:off x="13436111" y="646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12659</xdr:rowOff>
    </xdr:from>
    <xdr:to>
      <xdr:col>67</xdr:col>
      <xdr:colOff>101600</xdr:colOff>
      <xdr:row>39</xdr:row>
      <xdr:rowOff>114259</xdr:rowOff>
    </xdr:to>
    <xdr:sp macro="" textlink="">
      <xdr:nvSpPr>
        <xdr:cNvPr id="530" name="フローチャート: 判断 529"/>
        <xdr:cNvSpPr/>
      </xdr:nvSpPr>
      <xdr:spPr>
        <a:xfrm>
          <a:off x="12763500" y="669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130786</xdr:rowOff>
    </xdr:from>
    <xdr:ext cx="534377" cy="259045"/>
    <xdr:sp macro="" textlink="">
      <xdr:nvSpPr>
        <xdr:cNvPr id="531" name="テキスト ボックス 530"/>
        <xdr:cNvSpPr txBox="1"/>
      </xdr:nvSpPr>
      <xdr:spPr>
        <a:xfrm>
          <a:off x="12547111" y="647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7" name="楕円 536"/>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144097</xdr:rowOff>
    </xdr:from>
    <xdr:ext cx="249299" cy="259045"/>
    <xdr:sp macro="" textlink="">
      <xdr:nvSpPr>
        <xdr:cNvPr id="538" name="災害復旧事業費該当値テキスト"/>
        <xdr:cNvSpPr txBox="1"/>
      </xdr:nvSpPr>
      <xdr:spPr>
        <a:xfrm>
          <a:off x="16370300" y="66591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38425</xdr:rowOff>
    </xdr:from>
    <xdr:to>
      <xdr:col>81</xdr:col>
      <xdr:colOff>101600</xdr:colOff>
      <xdr:row>39</xdr:row>
      <xdr:rowOff>140025</xdr:rowOff>
    </xdr:to>
    <xdr:sp macro="" textlink="">
      <xdr:nvSpPr>
        <xdr:cNvPr id="539" name="楕円 538"/>
        <xdr:cNvSpPr/>
      </xdr:nvSpPr>
      <xdr:spPr>
        <a:xfrm>
          <a:off x="15430500" y="672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131152</xdr:rowOff>
    </xdr:from>
    <xdr:ext cx="469744" cy="259045"/>
    <xdr:sp macro="" textlink="">
      <xdr:nvSpPr>
        <xdr:cNvPr id="540" name="テキスト ボックス 539"/>
        <xdr:cNvSpPr txBox="1"/>
      </xdr:nvSpPr>
      <xdr:spPr>
        <a:xfrm>
          <a:off x="15246428" y="6817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26169</xdr:rowOff>
    </xdr:from>
    <xdr:to>
      <xdr:col>76</xdr:col>
      <xdr:colOff>165100</xdr:colOff>
      <xdr:row>39</xdr:row>
      <xdr:rowOff>127769</xdr:rowOff>
    </xdr:to>
    <xdr:sp macro="" textlink="">
      <xdr:nvSpPr>
        <xdr:cNvPr id="541" name="楕円 540"/>
        <xdr:cNvSpPr/>
      </xdr:nvSpPr>
      <xdr:spPr>
        <a:xfrm>
          <a:off x="14541500" y="671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118896</xdr:rowOff>
    </xdr:from>
    <xdr:ext cx="469744" cy="259045"/>
    <xdr:sp macro="" textlink="">
      <xdr:nvSpPr>
        <xdr:cNvPr id="542" name="テキスト ボックス 541"/>
        <xdr:cNvSpPr txBox="1"/>
      </xdr:nvSpPr>
      <xdr:spPr>
        <a:xfrm>
          <a:off x="14357428" y="6805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20196</xdr:rowOff>
    </xdr:from>
    <xdr:to>
      <xdr:col>72</xdr:col>
      <xdr:colOff>38100</xdr:colOff>
      <xdr:row>39</xdr:row>
      <xdr:rowOff>121796</xdr:rowOff>
    </xdr:to>
    <xdr:sp macro="" textlink="">
      <xdr:nvSpPr>
        <xdr:cNvPr id="543" name="楕円 542"/>
        <xdr:cNvSpPr/>
      </xdr:nvSpPr>
      <xdr:spPr>
        <a:xfrm>
          <a:off x="13652500" y="67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112923</xdr:rowOff>
    </xdr:from>
    <xdr:ext cx="469744" cy="259045"/>
    <xdr:sp macro="" textlink="">
      <xdr:nvSpPr>
        <xdr:cNvPr id="544" name="テキスト ボックス 543"/>
        <xdr:cNvSpPr txBox="1"/>
      </xdr:nvSpPr>
      <xdr:spPr>
        <a:xfrm>
          <a:off x="13468428" y="679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40626</xdr:rowOff>
    </xdr:from>
    <xdr:to>
      <xdr:col>67</xdr:col>
      <xdr:colOff>101600</xdr:colOff>
      <xdr:row>39</xdr:row>
      <xdr:rowOff>142226</xdr:rowOff>
    </xdr:to>
    <xdr:sp macro="" textlink="">
      <xdr:nvSpPr>
        <xdr:cNvPr id="545" name="楕円 544"/>
        <xdr:cNvSpPr/>
      </xdr:nvSpPr>
      <xdr:spPr>
        <a:xfrm>
          <a:off x="12763500" y="672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133353</xdr:rowOff>
    </xdr:from>
    <xdr:ext cx="469744" cy="259045"/>
    <xdr:sp macro="" textlink="">
      <xdr:nvSpPr>
        <xdr:cNvPr id="546" name="テキスト ボックス 545"/>
        <xdr:cNvSpPr txBox="1"/>
      </xdr:nvSpPr>
      <xdr:spPr>
        <a:xfrm>
          <a:off x="12579428" y="681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60" name="テキスト ボックス 559"/>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126364</xdr:colOff>
      <xdr:row>58</xdr:row>
      <xdr:rowOff>139700</xdr:rowOff>
    </xdr:to>
    <xdr:cxnSp macro="">
      <xdr:nvCxnSpPr>
        <xdr:cNvPr id="568" name="直線コネクタ 567"/>
        <xdr:cNvCxnSpPr/>
      </xdr:nvCxnSpPr>
      <xdr:spPr>
        <a:xfrm flipV="1">
          <a:off x="16317595" y="8769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9161</xdr:rowOff>
    </xdr:from>
    <xdr:ext cx="249299" cy="259045"/>
    <xdr:sp macro="" textlink="">
      <xdr:nvSpPr>
        <xdr:cNvPr id="569" name="失業対策事業費最小値テキスト"/>
        <xdr:cNvSpPr txBox="1"/>
      </xdr:nvSpPr>
      <xdr:spPr>
        <a:xfrm>
          <a:off x="16370300" y="1012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143527</xdr:rowOff>
    </xdr:from>
    <xdr:ext cx="378565" cy="259045"/>
    <xdr:sp macro="" textlink="">
      <xdr:nvSpPr>
        <xdr:cNvPr id="571" name="失業対策事業費最大値テキスト"/>
        <xdr:cNvSpPr txBox="1"/>
      </xdr:nvSpPr>
      <xdr:spPr>
        <a:xfrm>
          <a:off x="16370300" y="8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2" name="直線コネクタ 571"/>
        <xdr:cNvCxnSpPr/>
      </xdr:nvCxnSpPr>
      <xdr:spPr>
        <a:xfrm>
          <a:off x="16230600" y="876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98061</xdr:rowOff>
    </xdr:from>
    <xdr:ext cx="249299" cy="259045"/>
    <xdr:sp macro="" textlink="">
      <xdr:nvSpPr>
        <xdr:cNvPr id="574" name="失業対策事業費平均値テキスト"/>
        <xdr:cNvSpPr txBox="1"/>
      </xdr:nvSpPr>
      <xdr:spPr>
        <a:xfrm>
          <a:off x="16370300" y="987071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75184</xdr:rowOff>
    </xdr:from>
    <xdr:to>
      <xdr:col>85</xdr:col>
      <xdr:colOff>177800</xdr:colOff>
      <xdr:row>59</xdr:row>
      <xdr:rowOff>5334</xdr:rowOff>
    </xdr:to>
    <xdr:sp macro="" textlink="">
      <xdr:nvSpPr>
        <xdr:cNvPr id="575" name="フローチャート: 判断 574"/>
        <xdr:cNvSpPr/>
      </xdr:nvSpPr>
      <xdr:spPr>
        <a:xfrm>
          <a:off x="16268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72898</xdr:rowOff>
    </xdr:from>
    <xdr:to>
      <xdr:col>81</xdr:col>
      <xdr:colOff>101600</xdr:colOff>
      <xdr:row>59</xdr:row>
      <xdr:rowOff>3048</xdr:rowOff>
    </xdr:to>
    <xdr:sp macro="" textlink="">
      <xdr:nvSpPr>
        <xdr:cNvPr id="577" name="フローチャート: 判断 576"/>
        <xdr:cNvSpPr/>
      </xdr:nvSpPr>
      <xdr:spPr>
        <a:xfrm>
          <a:off x="15430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19575</xdr:rowOff>
    </xdr:from>
    <xdr:ext cx="249299" cy="259045"/>
    <xdr:sp macro="" textlink="">
      <xdr:nvSpPr>
        <xdr:cNvPr id="578" name="テキスト ボックス 577"/>
        <xdr:cNvSpPr txBox="1"/>
      </xdr:nvSpPr>
      <xdr:spPr>
        <a:xfrm>
          <a:off x="15356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36322</xdr:rowOff>
    </xdr:from>
    <xdr:to>
      <xdr:col>76</xdr:col>
      <xdr:colOff>165100</xdr:colOff>
      <xdr:row>58</xdr:row>
      <xdr:rowOff>137922</xdr:rowOff>
    </xdr:to>
    <xdr:sp macro="" textlink="">
      <xdr:nvSpPr>
        <xdr:cNvPr id="580" name="フローチャート: 判断 579"/>
        <xdr:cNvSpPr/>
      </xdr:nvSpPr>
      <xdr:spPr>
        <a:xfrm>
          <a:off x="14541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154449</xdr:rowOff>
    </xdr:from>
    <xdr:ext cx="313932" cy="259045"/>
    <xdr:sp macro="" textlink="">
      <xdr:nvSpPr>
        <xdr:cNvPr id="581" name="テキスト ボックス 580"/>
        <xdr:cNvSpPr txBox="1"/>
      </xdr:nvSpPr>
      <xdr:spPr>
        <a:xfrm>
          <a:off x="14435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47752</xdr:rowOff>
    </xdr:from>
    <xdr:to>
      <xdr:col>72</xdr:col>
      <xdr:colOff>38100</xdr:colOff>
      <xdr:row>58</xdr:row>
      <xdr:rowOff>149352</xdr:rowOff>
    </xdr:to>
    <xdr:sp macro="" textlink="">
      <xdr:nvSpPr>
        <xdr:cNvPr id="583" name="フローチャート: 判断 582"/>
        <xdr:cNvSpPr/>
      </xdr:nvSpPr>
      <xdr:spPr>
        <a:xfrm>
          <a:off x="13652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165879</xdr:rowOff>
    </xdr:from>
    <xdr:ext cx="313932" cy="259045"/>
    <xdr:sp macro="" textlink="">
      <xdr:nvSpPr>
        <xdr:cNvPr id="584" name="テキスト ボックス 583"/>
        <xdr:cNvSpPr txBox="1"/>
      </xdr:nvSpPr>
      <xdr:spPr>
        <a:xfrm>
          <a:off x="13546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38608</xdr:rowOff>
    </xdr:from>
    <xdr:to>
      <xdr:col>67</xdr:col>
      <xdr:colOff>101600</xdr:colOff>
      <xdr:row>58</xdr:row>
      <xdr:rowOff>140208</xdr:rowOff>
    </xdr:to>
    <xdr:sp macro="" textlink="">
      <xdr:nvSpPr>
        <xdr:cNvPr id="585" name="フローチャート: 判断 584"/>
        <xdr:cNvSpPr/>
      </xdr:nvSpPr>
      <xdr:spPr>
        <a:xfrm>
          <a:off x="12763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156735</xdr:rowOff>
    </xdr:from>
    <xdr:ext cx="313932" cy="259045"/>
    <xdr:sp macro="" textlink="">
      <xdr:nvSpPr>
        <xdr:cNvPr id="586" name="テキスト ボックス 585"/>
        <xdr:cNvSpPr txBox="1"/>
      </xdr:nvSpPr>
      <xdr:spPr>
        <a:xfrm>
          <a:off x="12657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53611</xdr:rowOff>
    </xdr:from>
    <xdr:ext cx="249299" cy="259045"/>
    <xdr:sp macro="" textlink="">
      <xdr:nvSpPr>
        <xdr:cNvPr id="593" name="失業対策事業費該当値テキスト"/>
        <xdr:cNvSpPr txBox="1"/>
      </xdr:nvSpPr>
      <xdr:spPr>
        <a:xfrm>
          <a:off x="16370300" y="9997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5" name="テキスト ボックス 594"/>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7" name="テキスト ボックス 596"/>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15474</xdr:rowOff>
    </xdr:from>
    <xdr:to>
      <xdr:col>85</xdr:col>
      <xdr:colOff>126364</xdr:colOff>
      <xdr:row>78</xdr:row>
      <xdr:rowOff>139700</xdr:rowOff>
    </xdr:to>
    <xdr:cxnSp macro="">
      <xdr:nvCxnSpPr>
        <xdr:cNvPr id="623" name="直線コネクタ 622"/>
        <xdr:cNvCxnSpPr/>
      </xdr:nvCxnSpPr>
      <xdr:spPr>
        <a:xfrm flipV="1">
          <a:off x="16317595" y="12359874"/>
          <a:ext cx="1269" cy="11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公債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133601</xdr:rowOff>
    </xdr:from>
    <xdr:ext cx="599010" cy="259045"/>
    <xdr:sp macro="" textlink="">
      <xdr:nvSpPr>
        <xdr:cNvPr id="626" name="公債費最大値テキスト"/>
        <xdr:cNvSpPr txBox="1"/>
      </xdr:nvSpPr>
      <xdr:spPr>
        <a:xfrm>
          <a:off x="16370300" y="121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15474</xdr:rowOff>
    </xdr:from>
    <xdr:to>
      <xdr:col>86</xdr:col>
      <xdr:colOff>25400</xdr:colOff>
      <xdr:row>72</xdr:row>
      <xdr:rowOff>15474</xdr:rowOff>
    </xdr:to>
    <xdr:cxnSp macro="">
      <xdr:nvCxnSpPr>
        <xdr:cNvPr id="627" name="直線コネクタ 626"/>
        <xdr:cNvCxnSpPr/>
      </xdr:nvCxnSpPr>
      <xdr:spPr>
        <a:xfrm>
          <a:off x="16230600" y="123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75281</xdr:rowOff>
    </xdr:from>
    <xdr:to>
      <xdr:col>85</xdr:col>
      <xdr:colOff>127000</xdr:colOff>
      <xdr:row>74</xdr:row>
      <xdr:rowOff>94725</xdr:rowOff>
    </xdr:to>
    <xdr:cxnSp macro="">
      <xdr:nvCxnSpPr>
        <xdr:cNvPr id="628" name="直線コネクタ 627"/>
        <xdr:cNvCxnSpPr/>
      </xdr:nvCxnSpPr>
      <xdr:spPr>
        <a:xfrm>
          <a:off x="15481300" y="12762581"/>
          <a:ext cx="838200" cy="1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72096</xdr:rowOff>
    </xdr:from>
    <xdr:ext cx="599010" cy="259045"/>
    <xdr:sp macro="" textlink="">
      <xdr:nvSpPr>
        <xdr:cNvPr id="629" name="公債費平均値テキスト"/>
        <xdr:cNvSpPr txBox="1"/>
      </xdr:nvSpPr>
      <xdr:spPr>
        <a:xfrm>
          <a:off x="16370300" y="12930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93669</xdr:rowOff>
    </xdr:from>
    <xdr:to>
      <xdr:col>85</xdr:col>
      <xdr:colOff>177800</xdr:colOff>
      <xdr:row>76</xdr:row>
      <xdr:rowOff>23819</xdr:rowOff>
    </xdr:to>
    <xdr:sp macro="" textlink="">
      <xdr:nvSpPr>
        <xdr:cNvPr id="630" name="フローチャート: 判断 629"/>
        <xdr:cNvSpPr/>
      </xdr:nvSpPr>
      <xdr:spPr>
        <a:xfrm>
          <a:off x="162687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75281</xdr:rowOff>
    </xdr:from>
    <xdr:to>
      <xdr:col>81</xdr:col>
      <xdr:colOff>50800</xdr:colOff>
      <xdr:row>74</xdr:row>
      <xdr:rowOff>80790</xdr:rowOff>
    </xdr:to>
    <xdr:cxnSp macro="">
      <xdr:nvCxnSpPr>
        <xdr:cNvPr id="631" name="直線コネクタ 630"/>
        <xdr:cNvCxnSpPr/>
      </xdr:nvCxnSpPr>
      <xdr:spPr>
        <a:xfrm flipV="1">
          <a:off x="14592300" y="12762581"/>
          <a:ext cx="889000" cy="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86674</xdr:rowOff>
    </xdr:from>
    <xdr:to>
      <xdr:col>81</xdr:col>
      <xdr:colOff>101600</xdr:colOff>
      <xdr:row>76</xdr:row>
      <xdr:rowOff>16824</xdr:rowOff>
    </xdr:to>
    <xdr:sp macro="" textlink="">
      <xdr:nvSpPr>
        <xdr:cNvPr id="632" name="フローチャート: 判断 631"/>
        <xdr:cNvSpPr/>
      </xdr:nvSpPr>
      <xdr:spPr>
        <a:xfrm>
          <a:off x="15430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7951</xdr:rowOff>
    </xdr:from>
    <xdr:ext cx="599010" cy="259045"/>
    <xdr:sp macro="" textlink="">
      <xdr:nvSpPr>
        <xdr:cNvPr id="633" name="テキスト ボックス 632"/>
        <xdr:cNvSpPr txBox="1"/>
      </xdr:nvSpPr>
      <xdr:spPr>
        <a:xfrm>
          <a:off x="15181795" y="1303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80790</xdr:rowOff>
    </xdr:from>
    <xdr:to>
      <xdr:col>76</xdr:col>
      <xdr:colOff>114300</xdr:colOff>
      <xdr:row>74</xdr:row>
      <xdr:rowOff>86057</xdr:rowOff>
    </xdr:to>
    <xdr:cxnSp macro="">
      <xdr:nvCxnSpPr>
        <xdr:cNvPr id="634" name="直線コネクタ 633"/>
        <xdr:cNvCxnSpPr/>
      </xdr:nvCxnSpPr>
      <xdr:spPr>
        <a:xfrm flipV="1">
          <a:off x="13703300" y="12768090"/>
          <a:ext cx="889000" cy="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105153</xdr:rowOff>
    </xdr:from>
    <xdr:to>
      <xdr:col>76</xdr:col>
      <xdr:colOff>165100</xdr:colOff>
      <xdr:row>76</xdr:row>
      <xdr:rowOff>35303</xdr:rowOff>
    </xdr:to>
    <xdr:sp macro="" textlink="">
      <xdr:nvSpPr>
        <xdr:cNvPr id="635" name="フローチャート: 判断 634"/>
        <xdr:cNvSpPr/>
      </xdr:nvSpPr>
      <xdr:spPr>
        <a:xfrm>
          <a:off x="14541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26430</xdr:rowOff>
    </xdr:from>
    <xdr:ext cx="599010" cy="259045"/>
    <xdr:sp macro="" textlink="">
      <xdr:nvSpPr>
        <xdr:cNvPr id="636" name="テキスト ボックス 635"/>
        <xdr:cNvSpPr txBox="1"/>
      </xdr:nvSpPr>
      <xdr:spPr>
        <a:xfrm>
          <a:off x="14292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116904</xdr:rowOff>
    </xdr:from>
    <xdr:to>
      <xdr:col>71</xdr:col>
      <xdr:colOff>177800</xdr:colOff>
      <xdr:row>74</xdr:row>
      <xdr:rowOff>86057</xdr:rowOff>
    </xdr:to>
    <xdr:cxnSp macro="">
      <xdr:nvCxnSpPr>
        <xdr:cNvPr id="637" name="直線コネクタ 636"/>
        <xdr:cNvCxnSpPr/>
      </xdr:nvCxnSpPr>
      <xdr:spPr>
        <a:xfrm>
          <a:off x="12814300" y="12632754"/>
          <a:ext cx="889000" cy="14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125348</xdr:rowOff>
    </xdr:from>
    <xdr:to>
      <xdr:col>72</xdr:col>
      <xdr:colOff>38100</xdr:colOff>
      <xdr:row>76</xdr:row>
      <xdr:rowOff>55497</xdr:rowOff>
    </xdr:to>
    <xdr:sp macro="" textlink="">
      <xdr:nvSpPr>
        <xdr:cNvPr id="638" name="フローチャート: 判断 637"/>
        <xdr:cNvSpPr/>
      </xdr:nvSpPr>
      <xdr:spPr>
        <a:xfrm>
          <a:off x="13652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46624</xdr:rowOff>
    </xdr:from>
    <xdr:ext cx="599010" cy="259045"/>
    <xdr:sp macro="" textlink="">
      <xdr:nvSpPr>
        <xdr:cNvPr id="639" name="テキスト ボックス 638"/>
        <xdr:cNvSpPr txBox="1"/>
      </xdr:nvSpPr>
      <xdr:spPr>
        <a:xfrm>
          <a:off x="13403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40" name="フローチャート: 判断 639"/>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43727</xdr:rowOff>
    </xdr:from>
    <xdr:ext cx="599010" cy="259045"/>
    <xdr:sp macro="" textlink="">
      <xdr:nvSpPr>
        <xdr:cNvPr id="641" name="テキスト ボックス 640"/>
        <xdr:cNvSpPr txBox="1"/>
      </xdr:nvSpPr>
      <xdr:spPr>
        <a:xfrm>
          <a:off x="12514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43925</xdr:rowOff>
    </xdr:from>
    <xdr:to>
      <xdr:col>85</xdr:col>
      <xdr:colOff>177800</xdr:colOff>
      <xdr:row>74</xdr:row>
      <xdr:rowOff>145525</xdr:rowOff>
    </xdr:to>
    <xdr:sp macro="" textlink="">
      <xdr:nvSpPr>
        <xdr:cNvPr id="647" name="楕円 646"/>
        <xdr:cNvSpPr/>
      </xdr:nvSpPr>
      <xdr:spPr>
        <a:xfrm>
          <a:off x="16268700" y="1273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66802</xdr:rowOff>
    </xdr:from>
    <xdr:ext cx="599010" cy="259045"/>
    <xdr:sp macro="" textlink="">
      <xdr:nvSpPr>
        <xdr:cNvPr id="648" name="公債費該当値テキスト"/>
        <xdr:cNvSpPr txBox="1"/>
      </xdr:nvSpPr>
      <xdr:spPr>
        <a:xfrm>
          <a:off x="16370300" y="1258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24481</xdr:rowOff>
    </xdr:from>
    <xdr:to>
      <xdr:col>81</xdr:col>
      <xdr:colOff>101600</xdr:colOff>
      <xdr:row>74</xdr:row>
      <xdr:rowOff>126081</xdr:rowOff>
    </xdr:to>
    <xdr:sp macro="" textlink="">
      <xdr:nvSpPr>
        <xdr:cNvPr id="649" name="楕円 648"/>
        <xdr:cNvSpPr/>
      </xdr:nvSpPr>
      <xdr:spPr>
        <a:xfrm>
          <a:off x="15430500" y="1271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142608</xdr:rowOff>
    </xdr:from>
    <xdr:ext cx="599010" cy="259045"/>
    <xdr:sp macro="" textlink="">
      <xdr:nvSpPr>
        <xdr:cNvPr id="650" name="テキスト ボックス 649"/>
        <xdr:cNvSpPr txBox="1"/>
      </xdr:nvSpPr>
      <xdr:spPr>
        <a:xfrm>
          <a:off x="15181795" y="1248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29990</xdr:rowOff>
    </xdr:from>
    <xdr:to>
      <xdr:col>76</xdr:col>
      <xdr:colOff>165100</xdr:colOff>
      <xdr:row>74</xdr:row>
      <xdr:rowOff>131590</xdr:rowOff>
    </xdr:to>
    <xdr:sp macro="" textlink="">
      <xdr:nvSpPr>
        <xdr:cNvPr id="651" name="楕円 650"/>
        <xdr:cNvSpPr/>
      </xdr:nvSpPr>
      <xdr:spPr>
        <a:xfrm>
          <a:off x="14541500" y="1271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148117</xdr:rowOff>
    </xdr:from>
    <xdr:ext cx="599010" cy="259045"/>
    <xdr:sp macro="" textlink="">
      <xdr:nvSpPr>
        <xdr:cNvPr id="652" name="テキスト ボックス 651"/>
        <xdr:cNvSpPr txBox="1"/>
      </xdr:nvSpPr>
      <xdr:spPr>
        <a:xfrm>
          <a:off x="14292795" y="12492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35257</xdr:rowOff>
    </xdr:from>
    <xdr:to>
      <xdr:col>72</xdr:col>
      <xdr:colOff>38100</xdr:colOff>
      <xdr:row>74</xdr:row>
      <xdr:rowOff>136857</xdr:rowOff>
    </xdr:to>
    <xdr:sp macro="" textlink="">
      <xdr:nvSpPr>
        <xdr:cNvPr id="653" name="楕円 652"/>
        <xdr:cNvSpPr/>
      </xdr:nvSpPr>
      <xdr:spPr>
        <a:xfrm>
          <a:off x="13652500" y="1272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153384</xdr:rowOff>
    </xdr:from>
    <xdr:ext cx="599010" cy="259045"/>
    <xdr:sp macro="" textlink="">
      <xdr:nvSpPr>
        <xdr:cNvPr id="654" name="テキスト ボックス 653"/>
        <xdr:cNvSpPr txBox="1"/>
      </xdr:nvSpPr>
      <xdr:spPr>
        <a:xfrm>
          <a:off x="13403795" y="1249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66104</xdr:rowOff>
    </xdr:from>
    <xdr:to>
      <xdr:col>67</xdr:col>
      <xdr:colOff>101600</xdr:colOff>
      <xdr:row>73</xdr:row>
      <xdr:rowOff>167704</xdr:rowOff>
    </xdr:to>
    <xdr:sp macro="" textlink="">
      <xdr:nvSpPr>
        <xdr:cNvPr id="655" name="楕円 654"/>
        <xdr:cNvSpPr/>
      </xdr:nvSpPr>
      <xdr:spPr>
        <a:xfrm>
          <a:off x="12763500" y="1258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12781</xdr:rowOff>
    </xdr:from>
    <xdr:ext cx="599010" cy="259045"/>
    <xdr:sp macro="" textlink="">
      <xdr:nvSpPr>
        <xdr:cNvPr id="656" name="テキスト ボックス 655"/>
        <xdr:cNvSpPr txBox="1"/>
      </xdr:nvSpPr>
      <xdr:spPr>
        <a:xfrm>
          <a:off x="12514795" y="1235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69910</xdr:rowOff>
    </xdr:from>
    <xdr:to>
      <xdr:col>85</xdr:col>
      <xdr:colOff>126364</xdr:colOff>
      <xdr:row>98</xdr:row>
      <xdr:rowOff>139277</xdr:rowOff>
    </xdr:to>
    <xdr:cxnSp macro="">
      <xdr:nvCxnSpPr>
        <xdr:cNvPr id="678" name="直線コネクタ 677"/>
        <xdr:cNvCxnSpPr/>
      </xdr:nvCxnSpPr>
      <xdr:spPr>
        <a:xfrm flipV="1">
          <a:off x="16317595" y="15671860"/>
          <a:ext cx="1269" cy="126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143104</xdr:rowOff>
    </xdr:from>
    <xdr:ext cx="378565" cy="259045"/>
    <xdr:sp macro="" textlink="">
      <xdr:nvSpPr>
        <xdr:cNvPr id="679" name="積立金最小値テキスト"/>
        <xdr:cNvSpPr txBox="1"/>
      </xdr:nvSpPr>
      <xdr:spPr>
        <a:xfrm>
          <a:off x="16370300" y="1694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139277</xdr:rowOff>
    </xdr:from>
    <xdr:to>
      <xdr:col>86</xdr:col>
      <xdr:colOff>25400</xdr:colOff>
      <xdr:row>98</xdr:row>
      <xdr:rowOff>139277</xdr:rowOff>
    </xdr:to>
    <xdr:cxnSp macro="">
      <xdr:nvCxnSpPr>
        <xdr:cNvPr id="680" name="直線コネクタ 679"/>
        <xdr:cNvCxnSpPr/>
      </xdr:nvCxnSpPr>
      <xdr:spPr>
        <a:xfrm>
          <a:off x="16230600" y="1694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16587</xdr:rowOff>
    </xdr:from>
    <xdr:ext cx="599010" cy="259045"/>
    <xdr:sp macro="" textlink="">
      <xdr:nvSpPr>
        <xdr:cNvPr id="681" name="積立金最大値テキスト"/>
        <xdr:cNvSpPr txBox="1"/>
      </xdr:nvSpPr>
      <xdr:spPr>
        <a:xfrm>
          <a:off x="16370300" y="15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69910</xdr:rowOff>
    </xdr:from>
    <xdr:to>
      <xdr:col>86</xdr:col>
      <xdr:colOff>25400</xdr:colOff>
      <xdr:row>91</xdr:row>
      <xdr:rowOff>69910</xdr:rowOff>
    </xdr:to>
    <xdr:cxnSp macro="">
      <xdr:nvCxnSpPr>
        <xdr:cNvPr id="682" name="直線コネクタ 681"/>
        <xdr:cNvCxnSpPr/>
      </xdr:nvCxnSpPr>
      <xdr:spPr>
        <a:xfrm>
          <a:off x="16230600" y="156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16222</xdr:rowOff>
    </xdr:from>
    <xdr:to>
      <xdr:col>85</xdr:col>
      <xdr:colOff>127000</xdr:colOff>
      <xdr:row>98</xdr:row>
      <xdr:rowOff>114040</xdr:rowOff>
    </xdr:to>
    <xdr:cxnSp macro="">
      <xdr:nvCxnSpPr>
        <xdr:cNvPr id="683" name="直線コネクタ 682"/>
        <xdr:cNvCxnSpPr/>
      </xdr:nvCxnSpPr>
      <xdr:spPr>
        <a:xfrm flipV="1">
          <a:off x="15481300" y="16818322"/>
          <a:ext cx="838200" cy="9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118966</xdr:rowOff>
    </xdr:from>
    <xdr:ext cx="534377" cy="259045"/>
    <xdr:sp macro="" textlink="">
      <xdr:nvSpPr>
        <xdr:cNvPr id="684" name="積立金平均値テキスト"/>
        <xdr:cNvSpPr txBox="1"/>
      </xdr:nvSpPr>
      <xdr:spPr>
        <a:xfrm>
          <a:off x="16370300" y="16749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685" name="フローチャート: 判断 684"/>
        <xdr:cNvSpPr/>
      </xdr:nvSpPr>
      <xdr:spPr>
        <a:xfrm>
          <a:off x="162687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81686</xdr:rowOff>
    </xdr:from>
    <xdr:to>
      <xdr:col>81</xdr:col>
      <xdr:colOff>50800</xdr:colOff>
      <xdr:row>98</xdr:row>
      <xdr:rowOff>114040</xdr:rowOff>
    </xdr:to>
    <xdr:cxnSp macro="">
      <xdr:nvCxnSpPr>
        <xdr:cNvPr id="686" name="直線コネクタ 685"/>
        <xdr:cNvCxnSpPr/>
      </xdr:nvCxnSpPr>
      <xdr:spPr>
        <a:xfrm>
          <a:off x="14592300" y="16883786"/>
          <a:ext cx="889000" cy="3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153025</xdr:rowOff>
    </xdr:from>
    <xdr:to>
      <xdr:col>81</xdr:col>
      <xdr:colOff>101600</xdr:colOff>
      <xdr:row>98</xdr:row>
      <xdr:rowOff>83175</xdr:rowOff>
    </xdr:to>
    <xdr:sp macro="" textlink="">
      <xdr:nvSpPr>
        <xdr:cNvPr id="687" name="フローチャート: 判断 686"/>
        <xdr:cNvSpPr/>
      </xdr:nvSpPr>
      <xdr:spPr>
        <a:xfrm>
          <a:off x="15430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99702</xdr:rowOff>
    </xdr:from>
    <xdr:ext cx="534377" cy="259045"/>
    <xdr:sp macro="" textlink="">
      <xdr:nvSpPr>
        <xdr:cNvPr id="688" name="テキスト ボックス 687"/>
        <xdr:cNvSpPr txBox="1"/>
      </xdr:nvSpPr>
      <xdr:spPr>
        <a:xfrm>
          <a:off x="15214111" y="1655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81686</xdr:rowOff>
    </xdr:from>
    <xdr:to>
      <xdr:col>76</xdr:col>
      <xdr:colOff>114300</xdr:colOff>
      <xdr:row>98</xdr:row>
      <xdr:rowOff>85021</xdr:rowOff>
    </xdr:to>
    <xdr:cxnSp macro="">
      <xdr:nvCxnSpPr>
        <xdr:cNvPr id="689" name="直線コネクタ 688"/>
        <xdr:cNvCxnSpPr/>
      </xdr:nvCxnSpPr>
      <xdr:spPr>
        <a:xfrm flipV="1">
          <a:off x="13703300" y="16883786"/>
          <a:ext cx="889000" cy="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148537</xdr:rowOff>
    </xdr:from>
    <xdr:to>
      <xdr:col>76</xdr:col>
      <xdr:colOff>165100</xdr:colOff>
      <xdr:row>98</xdr:row>
      <xdr:rowOff>78687</xdr:rowOff>
    </xdr:to>
    <xdr:sp macro="" textlink="">
      <xdr:nvSpPr>
        <xdr:cNvPr id="690" name="フローチャート: 判断 689"/>
        <xdr:cNvSpPr/>
      </xdr:nvSpPr>
      <xdr:spPr>
        <a:xfrm>
          <a:off x="14541500" y="167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95214</xdr:rowOff>
    </xdr:from>
    <xdr:ext cx="534377" cy="259045"/>
    <xdr:sp macro="" textlink="">
      <xdr:nvSpPr>
        <xdr:cNvPr id="691" name="テキスト ボックス 690"/>
        <xdr:cNvSpPr txBox="1"/>
      </xdr:nvSpPr>
      <xdr:spPr>
        <a:xfrm>
          <a:off x="14325111" y="1655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85021</xdr:rowOff>
    </xdr:from>
    <xdr:to>
      <xdr:col>71</xdr:col>
      <xdr:colOff>177800</xdr:colOff>
      <xdr:row>98</xdr:row>
      <xdr:rowOff>106656</xdr:rowOff>
    </xdr:to>
    <xdr:cxnSp macro="">
      <xdr:nvCxnSpPr>
        <xdr:cNvPr id="692" name="直線コネクタ 691"/>
        <xdr:cNvCxnSpPr/>
      </xdr:nvCxnSpPr>
      <xdr:spPr>
        <a:xfrm flipV="1">
          <a:off x="12814300" y="16887121"/>
          <a:ext cx="889000" cy="2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144760</xdr:rowOff>
    </xdr:from>
    <xdr:to>
      <xdr:col>72</xdr:col>
      <xdr:colOff>38100</xdr:colOff>
      <xdr:row>98</xdr:row>
      <xdr:rowOff>74910</xdr:rowOff>
    </xdr:to>
    <xdr:sp macro="" textlink="">
      <xdr:nvSpPr>
        <xdr:cNvPr id="693" name="フローチャート: 判断 692"/>
        <xdr:cNvSpPr/>
      </xdr:nvSpPr>
      <xdr:spPr>
        <a:xfrm>
          <a:off x="13652500" y="167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91437</xdr:rowOff>
    </xdr:from>
    <xdr:ext cx="534377" cy="259045"/>
    <xdr:sp macro="" textlink="">
      <xdr:nvSpPr>
        <xdr:cNvPr id="694" name="テキスト ボックス 693"/>
        <xdr:cNvSpPr txBox="1"/>
      </xdr:nvSpPr>
      <xdr:spPr>
        <a:xfrm>
          <a:off x="13436111" y="1655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148873</xdr:rowOff>
    </xdr:from>
    <xdr:to>
      <xdr:col>67</xdr:col>
      <xdr:colOff>101600</xdr:colOff>
      <xdr:row>98</xdr:row>
      <xdr:rowOff>79023</xdr:rowOff>
    </xdr:to>
    <xdr:sp macro="" textlink="">
      <xdr:nvSpPr>
        <xdr:cNvPr id="695" name="フローチャート: 判断 694"/>
        <xdr:cNvSpPr/>
      </xdr:nvSpPr>
      <xdr:spPr>
        <a:xfrm>
          <a:off x="12763500" y="167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95550</xdr:rowOff>
    </xdr:from>
    <xdr:ext cx="534377" cy="259045"/>
    <xdr:sp macro="" textlink="">
      <xdr:nvSpPr>
        <xdr:cNvPr id="696" name="テキスト ボックス 695"/>
        <xdr:cNvSpPr txBox="1"/>
      </xdr:nvSpPr>
      <xdr:spPr>
        <a:xfrm>
          <a:off x="12547111" y="165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136872</xdr:rowOff>
    </xdr:from>
    <xdr:to>
      <xdr:col>85</xdr:col>
      <xdr:colOff>177800</xdr:colOff>
      <xdr:row>98</xdr:row>
      <xdr:rowOff>67022</xdr:rowOff>
    </xdr:to>
    <xdr:sp macro="" textlink="">
      <xdr:nvSpPr>
        <xdr:cNvPr id="702" name="楕円 701"/>
        <xdr:cNvSpPr/>
      </xdr:nvSpPr>
      <xdr:spPr>
        <a:xfrm>
          <a:off x="16268700" y="1676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96249</xdr:rowOff>
    </xdr:from>
    <xdr:ext cx="534377" cy="259045"/>
    <xdr:sp macro="" textlink="">
      <xdr:nvSpPr>
        <xdr:cNvPr id="703" name="積立金該当値テキスト"/>
        <xdr:cNvSpPr txBox="1"/>
      </xdr:nvSpPr>
      <xdr:spPr>
        <a:xfrm>
          <a:off x="16370300" y="1655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63240</xdr:rowOff>
    </xdr:from>
    <xdr:to>
      <xdr:col>81</xdr:col>
      <xdr:colOff>101600</xdr:colOff>
      <xdr:row>98</xdr:row>
      <xdr:rowOff>164840</xdr:rowOff>
    </xdr:to>
    <xdr:sp macro="" textlink="">
      <xdr:nvSpPr>
        <xdr:cNvPr id="704" name="楕円 703"/>
        <xdr:cNvSpPr/>
      </xdr:nvSpPr>
      <xdr:spPr>
        <a:xfrm>
          <a:off x="15430500" y="168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155967</xdr:rowOff>
    </xdr:from>
    <xdr:ext cx="534377" cy="259045"/>
    <xdr:sp macro="" textlink="">
      <xdr:nvSpPr>
        <xdr:cNvPr id="705" name="テキスト ボックス 704"/>
        <xdr:cNvSpPr txBox="1"/>
      </xdr:nvSpPr>
      <xdr:spPr>
        <a:xfrm>
          <a:off x="15214111" y="1695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30886</xdr:rowOff>
    </xdr:from>
    <xdr:to>
      <xdr:col>76</xdr:col>
      <xdr:colOff>165100</xdr:colOff>
      <xdr:row>98</xdr:row>
      <xdr:rowOff>132486</xdr:rowOff>
    </xdr:to>
    <xdr:sp macro="" textlink="">
      <xdr:nvSpPr>
        <xdr:cNvPr id="706" name="楕円 705"/>
        <xdr:cNvSpPr/>
      </xdr:nvSpPr>
      <xdr:spPr>
        <a:xfrm>
          <a:off x="14541500" y="1683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123613</xdr:rowOff>
    </xdr:from>
    <xdr:ext cx="534377" cy="259045"/>
    <xdr:sp macro="" textlink="">
      <xdr:nvSpPr>
        <xdr:cNvPr id="707" name="テキスト ボックス 706"/>
        <xdr:cNvSpPr txBox="1"/>
      </xdr:nvSpPr>
      <xdr:spPr>
        <a:xfrm>
          <a:off x="14325111" y="1692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34221</xdr:rowOff>
    </xdr:from>
    <xdr:to>
      <xdr:col>72</xdr:col>
      <xdr:colOff>38100</xdr:colOff>
      <xdr:row>98</xdr:row>
      <xdr:rowOff>135821</xdr:rowOff>
    </xdr:to>
    <xdr:sp macro="" textlink="">
      <xdr:nvSpPr>
        <xdr:cNvPr id="708" name="楕円 707"/>
        <xdr:cNvSpPr/>
      </xdr:nvSpPr>
      <xdr:spPr>
        <a:xfrm>
          <a:off x="13652500" y="1683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126948</xdr:rowOff>
    </xdr:from>
    <xdr:ext cx="534377" cy="259045"/>
    <xdr:sp macro="" textlink="">
      <xdr:nvSpPr>
        <xdr:cNvPr id="709" name="テキスト ボックス 708"/>
        <xdr:cNvSpPr txBox="1"/>
      </xdr:nvSpPr>
      <xdr:spPr>
        <a:xfrm>
          <a:off x="13436111" y="1692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55856</xdr:rowOff>
    </xdr:from>
    <xdr:to>
      <xdr:col>67</xdr:col>
      <xdr:colOff>101600</xdr:colOff>
      <xdr:row>98</xdr:row>
      <xdr:rowOff>157456</xdr:rowOff>
    </xdr:to>
    <xdr:sp macro="" textlink="">
      <xdr:nvSpPr>
        <xdr:cNvPr id="710" name="楕円 709"/>
        <xdr:cNvSpPr/>
      </xdr:nvSpPr>
      <xdr:spPr>
        <a:xfrm>
          <a:off x="12763500" y="168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148583</xdr:rowOff>
    </xdr:from>
    <xdr:ext cx="534377" cy="259045"/>
    <xdr:sp macro="" textlink="">
      <xdr:nvSpPr>
        <xdr:cNvPr id="711" name="テキスト ボックス 710"/>
        <xdr:cNvSpPr txBox="1"/>
      </xdr:nvSpPr>
      <xdr:spPr>
        <a:xfrm>
          <a:off x="12547111" y="1695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9672</xdr:rowOff>
    </xdr:from>
    <xdr:to>
      <xdr:col>116</xdr:col>
      <xdr:colOff>62864</xdr:colOff>
      <xdr:row>38</xdr:row>
      <xdr:rowOff>139700</xdr:rowOff>
    </xdr:to>
    <xdr:cxnSp macro="">
      <xdr:nvCxnSpPr>
        <xdr:cNvPr id="733" name="直線コネクタ 732"/>
        <xdr:cNvCxnSpPr/>
      </xdr:nvCxnSpPr>
      <xdr:spPr>
        <a:xfrm flipV="1">
          <a:off x="22159595" y="5153172"/>
          <a:ext cx="1269" cy="150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127799</xdr:rowOff>
    </xdr:from>
    <xdr:ext cx="534377" cy="259045"/>
    <xdr:sp macro="" textlink="">
      <xdr:nvSpPr>
        <xdr:cNvPr id="736" name="投資及び出資金最大値テキスト"/>
        <xdr:cNvSpPr txBox="1"/>
      </xdr:nvSpPr>
      <xdr:spPr>
        <a:xfrm>
          <a:off x="22212300" y="49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9672</xdr:rowOff>
    </xdr:from>
    <xdr:to>
      <xdr:col>116</xdr:col>
      <xdr:colOff>152400</xdr:colOff>
      <xdr:row>30</xdr:row>
      <xdr:rowOff>9672</xdr:rowOff>
    </xdr:to>
    <xdr:cxnSp macro="">
      <xdr:nvCxnSpPr>
        <xdr:cNvPr id="737" name="直線コネクタ 736"/>
        <xdr:cNvCxnSpPr/>
      </xdr:nvCxnSpPr>
      <xdr:spPr>
        <a:xfrm>
          <a:off x="22072600" y="515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100495</xdr:rowOff>
    </xdr:from>
    <xdr:to>
      <xdr:col>116</xdr:col>
      <xdr:colOff>63500</xdr:colOff>
      <xdr:row>38</xdr:row>
      <xdr:rowOff>106828</xdr:rowOff>
    </xdr:to>
    <xdr:cxnSp macro="">
      <xdr:nvCxnSpPr>
        <xdr:cNvPr id="738" name="直線コネクタ 737"/>
        <xdr:cNvCxnSpPr/>
      </xdr:nvCxnSpPr>
      <xdr:spPr>
        <a:xfrm flipV="1">
          <a:off x="21323300" y="6615595"/>
          <a:ext cx="838200" cy="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30624</xdr:rowOff>
    </xdr:from>
    <xdr:ext cx="469744" cy="259045"/>
    <xdr:sp macro="" textlink="">
      <xdr:nvSpPr>
        <xdr:cNvPr id="739" name="投資及び出資金平均値テキスト"/>
        <xdr:cNvSpPr txBox="1"/>
      </xdr:nvSpPr>
      <xdr:spPr>
        <a:xfrm>
          <a:off x="22212300" y="6374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xdr:rowOff>
    </xdr:from>
    <xdr:to>
      <xdr:col>116</xdr:col>
      <xdr:colOff>114300</xdr:colOff>
      <xdr:row>38</xdr:row>
      <xdr:rowOff>109347</xdr:rowOff>
    </xdr:to>
    <xdr:sp macro="" textlink="">
      <xdr:nvSpPr>
        <xdr:cNvPr id="740" name="フローチャート: 判断 739"/>
        <xdr:cNvSpPr/>
      </xdr:nvSpPr>
      <xdr:spPr>
        <a:xfrm>
          <a:off x="221107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72012</xdr:rowOff>
    </xdr:from>
    <xdr:to>
      <xdr:col>111</xdr:col>
      <xdr:colOff>177800</xdr:colOff>
      <xdr:row>38</xdr:row>
      <xdr:rowOff>106828</xdr:rowOff>
    </xdr:to>
    <xdr:cxnSp macro="">
      <xdr:nvCxnSpPr>
        <xdr:cNvPr id="741" name="直線コネクタ 740"/>
        <xdr:cNvCxnSpPr/>
      </xdr:nvCxnSpPr>
      <xdr:spPr>
        <a:xfrm>
          <a:off x="20434300" y="6587112"/>
          <a:ext cx="889000" cy="3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19360</xdr:rowOff>
    </xdr:from>
    <xdr:to>
      <xdr:col>112</xdr:col>
      <xdr:colOff>38100</xdr:colOff>
      <xdr:row>38</xdr:row>
      <xdr:rowOff>120960</xdr:rowOff>
    </xdr:to>
    <xdr:sp macro="" textlink="">
      <xdr:nvSpPr>
        <xdr:cNvPr id="742" name="フローチャート: 判断 741"/>
        <xdr:cNvSpPr/>
      </xdr:nvSpPr>
      <xdr:spPr>
        <a:xfrm>
          <a:off x="21272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137487</xdr:rowOff>
    </xdr:from>
    <xdr:ext cx="469744" cy="259045"/>
    <xdr:sp macro="" textlink="">
      <xdr:nvSpPr>
        <xdr:cNvPr id="743" name="テキスト ボックス 742"/>
        <xdr:cNvSpPr txBox="1"/>
      </xdr:nvSpPr>
      <xdr:spPr>
        <a:xfrm>
          <a:off x="21088428" y="63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72012</xdr:rowOff>
    </xdr:from>
    <xdr:to>
      <xdr:col>107</xdr:col>
      <xdr:colOff>50800</xdr:colOff>
      <xdr:row>38</xdr:row>
      <xdr:rowOff>97478</xdr:rowOff>
    </xdr:to>
    <xdr:cxnSp macro="">
      <xdr:nvCxnSpPr>
        <xdr:cNvPr id="744" name="直線コネクタ 743"/>
        <xdr:cNvCxnSpPr/>
      </xdr:nvCxnSpPr>
      <xdr:spPr>
        <a:xfrm flipV="1">
          <a:off x="19545300" y="6587112"/>
          <a:ext cx="889000" cy="2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xdr:rowOff>
    </xdr:from>
    <xdr:to>
      <xdr:col>107</xdr:col>
      <xdr:colOff>101600</xdr:colOff>
      <xdr:row>38</xdr:row>
      <xdr:rowOff>114399</xdr:rowOff>
    </xdr:to>
    <xdr:sp macro="" textlink="">
      <xdr:nvSpPr>
        <xdr:cNvPr id="745" name="フローチャート: 判断 744"/>
        <xdr:cNvSpPr/>
      </xdr:nvSpPr>
      <xdr:spPr>
        <a:xfrm>
          <a:off x="20383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130926</xdr:rowOff>
    </xdr:from>
    <xdr:ext cx="469744" cy="259045"/>
    <xdr:sp macro="" textlink="">
      <xdr:nvSpPr>
        <xdr:cNvPr id="746" name="テキスト ボックス 745"/>
        <xdr:cNvSpPr txBox="1"/>
      </xdr:nvSpPr>
      <xdr:spPr>
        <a:xfrm>
          <a:off x="20199428" y="63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39916</xdr:rowOff>
    </xdr:from>
    <xdr:to>
      <xdr:col>102</xdr:col>
      <xdr:colOff>114300</xdr:colOff>
      <xdr:row>38</xdr:row>
      <xdr:rowOff>97478</xdr:rowOff>
    </xdr:to>
    <xdr:cxnSp macro="">
      <xdr:nvCxnSpPr>
        <xdr:cNvPr id="747" name="直線コネクタ 746"/>
        <xdr:cNvCxnSpPr/>
      </xdr:nvCxnSpPr>
      <xdr:spPr>
        <a:xfrm>
          <a:off x="18656300" y="6555016"/>
          <a:ext cx="889000" cy="5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22812</xdr:rowOff>
    </xdr:from>
    <xdr:to>
      <xdr:col>102</xdr:col>
      <xdr:colOff>165100</xdr:colOff>
      <xdr:row>38</xdr:row>
      <xdr:rowOff>124412</xdr:rowOff>
    </xdr:to>
    <xdr:sp macro="" textlink="">
      <xdr:nvSpPr>
        <xdr:cNvPr id="748" name="フローチャート: 判断 747"/>
        <xdr:cNvSpPr/>
      </xdr:nvSpPr>
      <xdr:spPr>
        <a:xfrm>
          <a:off x="19494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140939</xdr:rowOff>
    </xdr:from>
    <xdr:ext cx="469744" cy="259045"/>
    <xdr:sp macro="" textlink="">
      <xdr:nvSpPr>
        <xdr:cNvPr id="749" name="テキスト ボックス 748"/>
        <xdr:cNvSpPr txBox="1"/>
      </xdr:nvSpPr>
      <xdr:spPr>
        <a:xfrm>
          <a:off x="19310428" y="631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21006</xdr:rowOff>
    </xdr:from>
    <xdr:to>
      <xdr:col>98</xdr:col>
      <xdr:colOff>38100</xdr:colOff>
      <xdr:row>38</xdr:row>
      <xdr:rowOff>122606</xdr:rowOff>
    </xdr:to>
    <xdr:sp macro="" textlink="">
      <xdr:nvSpPr>
        <xdr:cNvPr id="750" name="フローチャート: 判断 749"/>
        <xdr:cNvSpPr/>
      </xdr:nvSpPr>
      <xdr:spPr>
        <a:xfrm>
          <a:off x="18605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113733</xdr:rowOff>
    </xdr:from>
    <xdr:ext cx="469744" cy="259045"/>
    <xdr:sp macro="" textlink="">
      <xdr:nvSpPr>
        <xdr:cNvPr id="751" name="テキスト ボックス 750"/>
        <xdr:cNvSpPr txBox="1"/>
      </xdr:nvSpPr>
      <xdr:spPr>
        <a:xfrm>
          <a:off x="18421428" y="662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49695</xdr:rowOff>
    </xdr:from>
    <xdr:to>
      <xdr:col>116</xdr:col>
      <xdr:colOff>114300</xdr:colOff>
      <xdr:row>38</xdr:row>
      <xdr:rowOff>151295</xdr:rowOff>
    </xdr:to>
    <xdr:sp macro="" textlink="">
      <xdr:nvSpPr>
        <xdr:cNvPr id="757" name="楕円 756"/>
        <xdr:cNvSpPr/>
      </xdr:nvSpPr>
      <xdr:spPr>
        <a:xfrm>
          <a:off x="22110700" y="656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157624</xdr:rowOff>
    </xdr:from>
    <xdr:ext cx="469744" cy="259045"/>
    <xdr:sp macro="" textlink="">
      <xdr:nvSpPr>
        <xdr:cNvPr id="758" name="投資及び出資金該当値テキスト"/>
        <xdr:cNvSpPr txBox="1"/>
      </xdr:nvSpPr>
      <xdr:spPr>
        <a:xfrm>
          <a:off x="22212300" y="650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56028</xdr:rowOff>
    </xdr:from>
    <xdr:to>
      <xdr:col>112</xdr:col>
      <xdr:colOff>38100</xdr:colOff>
      <xdr:row>38</xdr:row>
      <xdr:rowOff>157628</xdr:rowOff>
    </xdr:to>
    <xdr:sp macro="" textlink="">
      <xdr:nvSpPr>
        <xdr:cNvPr id="759" name="楕円 758"/>
        <xdr:cNvSpPr/>
      </xdr:nvSpPr>
      <xdr:spPr>
        <a:xfrm>
          <a:off x="21272500" y="65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148755</xdr:rowOff>
    </xdr:from>
    <xdr:ext cx="469744" cy="259045"/>
    <xdr:sp macro="" textlink="">
      <xdr:nvSpPr>
        <xdr:cNvPr id="760" name="テキスト ボックス 759"/>
        <xdr:cNvSpPr txBox="1"/>
      </xdr:nvSpPr>
      <xdr:spPr>
        <a:xfrm>
          <a:off x="21088428" y="666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21212</xdr:rowOff>
    </xdr:from>
    <xdr:to>
      <xdr:col>107</xdr:col>
      <xdr:colOff>101600</xdr:colOff>
      <xdr:row>38</xdr:row>
      <xdr:rowOff>122812</xdr:rowOff>
    </xdr:to>
    <xdr:sp macro="" textlink="">
      <xdr:nvSpPr>
        <xdr:cNvPr id="761" name="楕円 760"/>
        <xdr:cNvSpPr/>
      </xdr:nvSpPr>
      <xdr:spPr>
        <a:xfrm>
          <a:off x="20383500" y="653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113939</xdr:rowOff>
    </xdr:from>
    <xdr:ext cx="469744" cy="259045"/>
    <xdr:sp macro="" textlink="">
      <xdr:nvSpPr>
        <xdr:cNvPr id="762" name="テキスト ボックス 761"/>
        <xdr:cNvSpPr txBox="1"/>
      </xdr:nvSpPr>
      <xdr:spPr>
        <a:xfrm>
          <a:off x="20199428" y="6629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46678</xdr:rowOff>
    </xdr:from>
    <xdr:to>
      <xdr:col>102</xdr:col>
      <xdr:colOff>165100</xdr:colOff>
      <xdr:row>38</xdr:row>
      <xdr:rowOff>148278</xdr:rowOff>
    </xdr:to>
    <xdr:sp macro="" textlink="">
      <xdr:nvSpPr>
        <xdr:cNvPr id="763" name="楕円 762"/>
        <xdr:cNvSpPr/>
      </xdr:nvSpPr>
      <xdr:spPr>
        <a:xfrm>
          <a:off x="19494500" y="656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139405</xdr:rowOff>
    </xdr:from>
    <xdr:ext cx="469744" cy="259045"/>
    <xdr:sp macro="" textlink="">
      <xdr:nvSpPr>
        <xdr:cNvPr id="764" name="テキスト ボックス 763"/>
        <xdr:cNvSpPr txBox="1"/>
      </xdr:nvSpPr>
      <xdr:spPr>
        <a:xfrm>
          <a:off x="19310428" y="665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160566</xdr:rowOff>
    </xdr:from>
    <xdr:to>
      <xdr:col>98</xdr:col>
      <xdr:colOff>38100</xdr:colOff>
      <xdr:row>38</xdr:row>
      <xdr:rowOff>90716</xdr:rowOff>
    </xdr:to>
    <xdr:sp macro="" textlink="">
      <xdr:nvSpPr>
        <xdr:cNvPr id="765" name="楕円 764"/>
        <xdr:cNvSpPr/>
      </xdr:nvSpPr>
      <xdr:spPr>
        <a:xfrm>
          <a:off x="18605500" y="650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107243</xdr:rowOff>
    </xdr:from>
    <xdr:ext cx="469744" cy="259045"/>
    <xdr:sp macro="" textlink="">
      <xdr:nvSpPr>
        <xdr:cNvPr id="766" name="テキスト ボックス 765"/>
        <xdr:cNvSpPr txBox="1"/>
      </xdr:nvSpPr>
      <xdr:spPr>
        <a:xfrm>
          <a:off x="18421428" y="627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2807</xdr:rowOff>
    </xdr:from>
    <xdr:to>
      <xdr:col>116</xdr:col>
      <xdr:colOff>62864</xdr:colOff>
      <xdr:row>59</xdr:row>
      <xdr:rowOff>44450</xdr:rowOff>
    </xdr:to>
    <xdr:cxnSp macro="">
      <xdr:nvCxnSpPr>
        <xdr:cNvPr id="790" name="直線コネクタ 789"/>
        <xdr:cNvCxnSpPr/>
      </xdr:nvCxnSpPr>
      <xdr:spPr>
        <a:xfrm flipV="1">
          <a:off x="22159595" y="8575307"/>
          <a:ext cx="1269" cy="158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120934</xdr:rowOff>
    </xdr:from>
    <xdr:ext cx="534377" cy="259045"/>
    <xdr:sp macro="" textlink="">
      <xdr:nvSpPr>
        <xdr:cNvPr id="793" name="貸付金最大値テキスト"/>
        <xdr:cNvSpPr txBox="1"/>
      </xdr:nvSpPr>
      <xdr:spPr>
        <a:xfrm>
          <a:off x="22212300" y="835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2807</xdr:rowOff>
    </xdr:from>
    <xdr:to>
      <xdr:col>116</xdr:col>
      <xdr:colOff>152400</xdr:colOff>
      <xdr:row>50</xdr:row>
      <xdr:rowOff>2807</xdr:rowOff>
    </xdr:to>
    <xdr:cxnSp macro="">
      <xdr:nvCxnSpPr>
        <xdr:cNvPr id="794" name="直線コネクタ 793"/>
        <xdr:cNvCxnSpPr/>
      </xdr:nvCxnSpPr>
      <xdr:spPr>
        <a:xfrm>
          <a:off x="22072600" y="857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41859</xdr:rowOff>
    </xdr:from>
    <xdr:to>
      <xdr:col>116</xdr:col>
      <xdr:colOff>63500</xdr:colOff>
      <xdr:row>59</xdr:row>
      <xdr:rowOff>41859</xdr:rowOff>
    </xdr:to>
    <xdr:cxnSp macro="">
      <xdr:nvCxnSpPr>
        <xdr:cNvPr id="795" name="直線コネクタ 794"/>
        <xdr:cNvCxnSpPr/>
      </xdr:nvCxnSpPr>
      <xdr:spPr>
        <a:xfrm>
          <a:off x="21323300" y="101574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3878</xdr:rowOff>
    </xdr:from>
    <xdr:ext cx="469744" cy="259045"/>
    <xdr:sp macro="" textlink="">
      <xdr:nvSpPr>
        <xdr:cNvPr id="796" name="貸付金平均値テキスト"/>
        <xdr:cNvSpPr txBox="1"/>
      </xdr:nvSpPr>
      <xdr:spPr>
        <a:xfrm>
          <a:off x="22212300" y="977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152451</xdr:rowOff>
    </xdr:from>
    <xdr:to>
      <xdr:col>116</xdr:col>
      <xdr:colOff>114300</xdr:colOff>
      <xdr:row>58</xdr:row>
      <xdr:rowOff>82601</xdr:rowOff>
    </xdr:to>
    <xdr:sp macro="" textlink="">
      <xdr:nvSpPr>
        <xdr:cNvPr id="797" name="フローチャート: 判断 796"/>
        <xdr:cNvSpPr/>
      </xdr:nvSpPr>
      <xdr:spPr>
        <a:xfrm>
          <a:off x="221107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41859</xdr:rowOff>
    </xdr:from>
    <xdr:to>
      <xdr:col>111</xdr:col>
      <xdr:colOff>177800</xdr:colOff>
      <xdr:row>59</xdr:row>
      <xdr:rowOff>42049</xdr:rowOff>
    </xdr:to>
    <xdr:cxnSp macro="">
      <xdr:nvCxnSpPr>
        <xdr:cNvPr id="798" name="直線コネクタ 797"/>
        <xdr:cNvCxnSpPr/>
      </xdr:nvCxnSpPr>
      <xdr:spPr>
        <a:xfrm flipV="1">
          <a:off x="20434300" y="10157409"/>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86157</xdr:rowOff>
    </xdr:from>
    <xdr:to>
      <xdr:col>112</xdr:col>
      <xdr:colOff>38100</xdr:colOff>
      <xdr:row>58</xdr:row>
      <xdr:rowOff>16307</xdr:rowOff>
    </xdr:to>
    <xdr:sp macro="" textlink="">
      <xdr:nvSpPr>
        <xdr:cNvPr id="799" name="フローチャート: 判断 798"/>
        <xdr:cNvSpPr/>
      </xdr:nvSpPr>
      <xdr:spPr>
        <a:xfrm>
          <a:off x="21272500" y="985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32834</xdr:rowOff>
    </xdr:from>
    <xdr:ext cx="469744" cy="259045"/>
    <xdr:sp macro="" textlink="">
      <xdr:nvSpPr>
        <xdr:cNvPr id="800" name="テキスト ボックス 799"/>
        <xdr:cNvSpPr txBox="1"/>
      </xdr:nvSpPr>
      <xdr:spPr>
        <a:xfrm>
          <a:off x="21088428" y="963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42049</xdr:rowOff>
    </xdr:from>
    <xdr:to>
      <xdr:col>107</xdr:col>
      <xdr:colOff>50800</xdr:colOff>
      <xdr:row>59</xdr:row>
      <xdr:rowOff>42126</xdr:rowOff>
    </xdr:to>
    <xdr:cxnSp macro="">
      <xdr:nvCxnSpPr>
        <xdr:cNvPr id="801" name="直線コネクタ 800"/>
        <xdr:cNvCxnSpPr/>
      </xdr:nvCxnSpPr>
      <xdr:spPr>
        <a:xfrm flipV="1">
          <a:off x="19545300" y="10157599"/>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128105</xdr:rowOff>
    </xdr:from>
    <xdr:to>
      <xdr:col>107</xdr:col>
      <xdr:colOff>101600</xdr:colOff>
      <xdr:row>58</xdr:row>
      <xdr:rowOff>58255</xdr:rowOff>
    </xdr:to>
    <xdr:sp macro="" textlink="">
      <xdr:nvSpPr>
        <xdr:cNvPr id="802" name="フローチャート: 判断 801"/>
        <xdr:cNvSpPr/>
      </xdr:nvSpPr>
      <xdr:spPr>
        <a:xfrm>
          <a:off x="203835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74782</xdr:rowOff>
    </xdr:from>
    <xdr:ext cx="469744" cy="259045"/>
    <xdr:sp macro="" textlink="">
      <xdr:nvSpPr>
        <xdr:cNvPr id="803" name="テキスト ボックス 802"/>
        <xdr:cNvSpPr txBox="1"/>
      </xdr:nvSpPr>
      <xdr:spPr>
        <a:xfrm>
          <a:off x="20199428" y="967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42126</xdr:rowOff>
    </xdr:from>
    <xdr:to>
      <xdr:col>102</xdr:col>
      <xdr:colOff>114300</xdr:colOff>
      <xdr:row>59</xdr:row>
      <xdr:rowOff>42202</xdr:rowOff>
    </xdr:to>
    <xdr:cxnSp macro="">
      <xdr:nvCxnSpPr>
        <xdr:cNvPr id="804" name="直線コネクタ 803"/>
        <xdr:cNvCxnSpPr/>
      </xdr:nvCxnSpPr>
      <xdr:spPr>
        <a:xfrm flipV="1">
          <a:off x="18656300" y="10157676"/>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133591</xdr:rowOff>
    </xdr:from>
    <xdr:to>
      <xdr:col>102</xdr:col>
      <xdr:colOff>165100</xdr:colOff>
      <xdr:row>58</xdr:row>
      <xdr:rowOff>63741</xdr:rowOff>
    </xdr:to>
    <xdr:sp macro="" textlink="">
      <xdr:nvSpPr>
        <xdr:cNvPr id="805" name="フローチャート: 判断 804"/>
        <xdr:cNvSpPr/>
      </xdr:nvSpPr>
      <xdr:spPr>
        <a:xfrm>
          <a:off x="19494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80268</xdr:rowOff>
    </xdr:from>
    <xdr:ext cx="469744" cy="259045"/>
    <xdr:sp macro="" textlink="">
      <xdr:nvSpPr>
        <xdr:cNvPr id="806" name="テキスト ボックス 805"/>
        <xdr:cNvSpPr txBox="1"/>
      </xdr:nvSpPr>
      <xdr:spPr>
        <a:xfrm>
          <a:off x="19310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131420</xdr:rowOff>
    </xdr:from>
    <xdr:to>
      <xdr:col>98</xdr:col>
      <xdr:colOff>38100</xdr:colOff>
      <xdr:row>58</xdr:row>
      <xdr:rowOff>61570</xdr:rowOff>
    </xdr:to>
    <xdr:sp macro="" textlink="">
      <xdr:nvSpPr>
        <xdr:cNvPr id="807" name="フローチャート: 判断 806"/>
        <xdr:cNvSpPr/>
      </xdr:nvSpPr>
      <xdr:spPr>
        <a:xfrm>
          <a:off x="18605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78097</xdr:rowOff>
    </xdr:from>
    <xdr:ext cx="469744" cy="259045"/>
    <xdr:sp macro="" textlink="">
      <xdr:nvSpPr>
        <xdr:cNvPr id="808" name="テキスト ボックス 807"/>
        <xdr:cNvSpPr txBox="1"/>
      </xdr:nvSpPr>
      <xdr:spPr>
        <a:xfrm>
          <a:off x="18421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162509</xdr:rowOff>
    </xdr:from>
    <xdr:to>
      <xdr:col>116</xdr:col>
      <xdr:colOff>114300</xdr:colOff>
      <xdr:row>59</xdr:row>
      <xdr:rowOff>92659</xdr:rowOff>
    </xdr:to>
    <xdr:sp macro="" textlink="">
      <xdr:nvSpPr>
        <xdr:cNvPr id="814" name="楕円 813"/>
        <xdr:cNvSpPr/>
      </xdr:nvSpPr>
      <xdr:spPr>
        <a:xfrm>
          <a:off x="22110700" y="1010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77436</xdr:rowOff>
    </xdr:from>
    <xdr:ext cx="313932" cy="259045"/>
    <xdr:sp macro="" textlink="">
      <xdr:nvSpPr>
        <xdr:cNvPr id="815" name="貸付金該当値テキスト"/>
        <xdr:cNvSpPr txBox="1"/>
      </xdr:nvSpPr>
      <xdr:spPr>
        <a:xfrm>
          <a:off x="22212300" y="10021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162509</xdr:rowOff>
    </xdr:from>
    <xdr:to>
      <xdr:col>112</xdr:col>
      <xdr:colOff>38100</xdr:colOff>
      <xdr:row>59</xdr:row>
      <xdr:rowOff>92659</xdr:rowOff>
    </xdr:to>
    <xdr:sp macro="" textlink="">
      <xdr:nvSpPr>
        <xdr:cNvPr id="816" name="楕円 815"/>
        <xdr:cNvSpPr/>
      </xdr:nvSpPr>
      <xdr:spPr>
        <a:xfrm>
          <a:off x="21272500" y="1010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83786</xdr:rowOff>
    </xdr:from>
    <xdr:ext cx="313932" cy="259045"/>
    <xdr:sp macro="" textlink="">
      <xdr:nvSpPr>
        <xdr:cNvPr id="817" name="テキスト ボックス 816"/>
        <xdr:cNvSpPr txBox="1"/>
      </xdr:nvSpPr>
      <xdr:spPr>
        <a:xfrm>
          <a:off x="21166333" y="101993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162699</xdr:rowOff>
    </xdr:from>
    <xdr:to>
      <xdr:col>107</xdr:col>
      <xdr:colOff>101600</xdr:colOff>
      <xdr:row>59</xdr:row>
      <xdr:rowOff>92849</xdr:rowOff>
    </xdr:to>
    <xdr:sp macro="" textlink="">
      <xdr:nvSpPr>
        <xdr:cNvPr id="818" name="楕円 817"/>
        <xdr:cNvSpPr/>
      </xdr:nvSpPr>
      <xdr:spPr>
        <a:xfrm>
          <a:off x="20383500" y="1010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83976</xdr:rowOff>
    </xdr:from>
    <xdr:ext cx="313932" cy="259045"/>
    <xdr:sp macro="" textlink="">
      <xdr:nvSpPr>
        <xdr:cNvPr id="819" name="テキスト ボックス 818"/>
        <xdr:cNvSpPr txBox="1"/>
      </xdr:nvSpPr>
      <xdr:spPr>
        <a:xfrm>
          <a:off x="20277333" y="10199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162776</xdr:rowOff>
    </xdr:from>
    <xdr:to>
      <xdr:col>102</xdr:col>
      <xdr:colOff>165100</xdr:colOff>
      <xdr:row>59</xdr:row>
      <xdr:rowOff>92926</xdr:rowOff>
    </xdr:to>
    <xdr:sp macro="" textlink="">
      <xdr:nvSpPr>
        <xdr:cNvPr id="820" name="楕円 819"/>
        <xdr:cNvSpPr/>
      </xdr:nvSpPr>
      <xdr:spPr>
        <a:xfrm>
          <a:off x="19494500" y="1010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84053</xdr:rowOff>
    </xdr:from>
    <xdr:ext cx="313932" cy="259045"/>
    <xdr:sp macro="" textlink="">
      <xdr:nvSpPr>
        <xdr:cNvPr id="821" name="テキスト ボックス 820"/>
        <xdr:cNvSpPr txBox="1"/>
      </xdr:nvSpPr>
      <xdr:spPr>
        <a:xfrm>
          <a:off x="19388333" y="101996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162852</xdr:rowOff>
    </xdr:from>
    <xdr:to>
      <xdr:col>98</xdr:col>
      <xdr:colOff>38100</xdr:colOff>
      <xdr:row>59</xdr:row>
      <xdr:rowOff>93002</xdr:rowOff>
    </xdr:to>
    <xdr:sp macro="" textlink="">
      <xdr:nvSpPr>
        <xdr:cNvPr id="822" name="楕円 821"/>
        <xdr:cNvSpPr/>
      </xdr:nvSpPr>
      <xdr:spPr>
        <a:xfrm>
          <a:off x="18605500" y="1010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84129</xdr:rowOff>
    </xdr:from>
    <xdr:ext cx="313932" cy="259045"/>
    <xdr:sp macro="" textlink="">
      <xdr:nvSpPr>
        <xdr:cNvPr id="823" name="テキスト ボックス 822"/>
        <xdr:cNvSpPr txBox="1"/>
      </xdr:nvSpPr>
      <xdr:spPr>
        <a:xfrm>
          <a:off x="18499333" y="101996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54066</xdr:rowOff>
    </xdr:from>
    <xdr:to>
      <xdr:col>116</xdr:col>
      <xdr:colOff>62864</xdr:colOff>
      <xdr:row>78</xdr:row>
      <xdr:rowOff>101760</xdr:rowOff>
    </xdr:to>
    <xdr:cxnSp macro="">
      <xdr:nvCxnSpPr>
        <xdr:cNvPr id="847" name="直線コネクタ 846"/>
        <xdr:cNvCxnSpPr/>
      </xdr:nvCxnSpPr>
      <xdr:spPr>
        <a:xfrm flipV="1">
          <a:off x="22159595" y="12227016"/>
          <a:ext cx="1269" cy="124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105587</xdr:rowOff>
    </xdr:from>
    <xdr:ext cx="534377" cy="259045"/>
    <xdr:sp macro="" textlink="">
      <xdr:nvSpPr>
        <xdr:cNvPr id="848" name="繰出金最小値テキスト"/>
        <xdr:cNvSpPr txBox="1"/>
      </xdr:nvSpPr>
      <xdr:spPr>
        <a:xfrm>
          <a:off x="22212300" y="134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101760</xdr:rowOff>
    </xdr:from>
    <xdr:to>
      <xdr:col>116</xdr:col>
      <xdr:colOff>152400</xdr:colOff>
      <xdr:row>78</xdr:row>
      <xdr:rowOff>101760</xdr:rowOff>
    </xdr:to>
    <xdr:cxnSp macro="">
      <xdr:nvCxnSpPr>
        <xdr:cNvPr id="849" name="直線コネクタ 848"/>
        <xdr:cNvCxnSpPr/>
      </xdr:nvCxnSpPr>
      <xdr:spPr>
        <a:xfrm>
          <a:off x="22072600" y="1347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743</xdr:rowOff>
    </xdr:from>
    <xdr:ext cx="599010" cy="259045"/>
    <xdr:sp macro="" textlink="">
      <xdr:nvSpPr>
        <xdr:cNvPr id="850" name="繰出金最大値テキスト"/>
        <xdr:cNvSpPr txBox="1"/>
      </xdr:nvSpPr>
      <xdr:spPr>
        <a:xfrm>
          <a:off x="22212300" y="120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54066</xdr:rowOff>
    </xdr:from>
    <xdr:to>
      <xdr:col>116</xdr:col>
      <xdr:colOff>152400</xdr:colOff>
      <xdr:row>71</xdr:row>
      <xdr:rowOff>54066</xdr:rowOff>
    </xdr:to>
    <xdr:cxnSp macro="">
      <xdr:nvCxnSpPr>
        <xdr:cNvPr id="851" name="直線コネクタ 850"/>
        <xdr:cNvCxnSpPr/>
      </xdr:nvCxnSpPr>
      <xdr:spPr>
        <a:xfrm>
          <a:off x="22072600" y="1222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119598</xdr:rowOff>
    </xdr:from>
    <xdr:to>
      <xdr:col>116</xdr:col>
      <xdr:colOff>63500</xdr:colOff>
      <xdr:row>73</xdr:row>
      <xdr:rowOff>149286</xdr:rowOff>
    </xdr:to>
    <xdr:cxnSp macro="">
      <xdr:nvCxnSpPr>
        <xdr:cNvPr id="852" name="直線コネクタ 851"/>
        <xdr:cNvCxnSpPr/>
      </xdr:nvCxnSpPr>
      <xdr:spPr>
        <a:xfrm flipV="1">
          <a:off x="21323300" y="12635448"/>
          <a:ext cx="838200" cy="2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46090</xdr:rowOff>
    </xdr:from>
    <xdr:ext cx="534377" cy="259045"/>
    <xdr:sp macro="" textlink="">
      <xdr:nvSpPr>
        <xdr:cNvPr id="853" name="繰出金平均値テキスト"/>
        <xdr:cNvSpPr txBox="1"/>
      </xdr:nvSpPr>
      <xdr:spPr>
        <a:xfrm>
          <a:off x="22212300" y="12904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67663</xdr:rowOff>
    </xdr:from>
    <xdr:to>
      <xdr:col>116</xdr:col>
      <xdr:colOff>114300</xdr:colOff>
      <xdr:row>75</xdr:row>
      <xdr:rowOff>169264</xdr:rowOff>
    </xdr:to>
    <xdr:sp macro="" textlink="">
      <xdr:nvSpPr>
        <xdr:cNvPr id="854" name="フローチャート: 判断 853"/>
        <xdr:cNvSpPr/>
      </xdr:nvSpPr>
      <xdr:spPr>
        <a:xfrm>
          <a:off x="221107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16363</xdr:rowOff>
    </xdr:from>
    <xdr:to>
      <xdr:col>111</xdr:col>
      <xdr:colOff>177800</xdr:colOff>
      <xdr:row>73</xdr:row>
      <xdr:rowOff>149286</xdr:rowOff>
    </xdr:to>
    <xdr:cxnSp macro="">
      <xdr:nvCxnSpPr>
        <xdr:cNvPr id="855" name="直線コネクタ 854"/>
        <xdr:cNvCxnSpPr/>
      </xdr:nvCxnSpPr>
      <xdr:spPr>
        <a:xfrm>
          <a:off x="20434300" y="12532213"/>
          <a:ext cx="889000" cy="13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66406</xdr:rowOff>
    </xdr:from>
    <xdr:to>
      <xdr:col>112</xdr:col>
      <xdr:colOff>38100</xdr:colOff>
      <xdr:row>75</xdr:row>
      <xdr:rowOff>168005</xdr:rowOff>
    </xdr:to>
    <xdr:sp macro="" textlink="">
      <xdr:nvSpPr>
        <xdr:cNvPr id="856" name="フローチャート: 判断 855"/>
        <xdr:cNvSpPr/>
      </xdr:nvSpPr>
      <xdr:spPr>
        <a:xfrm>
          <a:off x="21272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159132</xdr:rowOff>
    </xdr:from>
    <xdr:ext cx="534377" cy="259045"/>
    <xdr:sp macro="" textlink="">
      <xdr:nvSpPr>
        <xdr:cNvPr id="857" name="テキスト ボックス 856"/>
        <xdr:cNvSpPr txBox="1"/>
      </xdr:nvSpPr>
      <xdr:spPr>
        <a:xfrm>
          <a:off x="21056111" y="1301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16363</xdr:rowOff>
    </xdr:from>
    <xdr:to>
      <xdr:col>107</xdr:col>
      <xdr:colOff>50800</xdr:colOff>
      <xdr:row>73</xdr:row>
      <xdr:rowOff>56635</xdr:rowOff>
    </xdr:to>
    <xdr:cxnSp macro="">
      <xdr:nvCxnSpPr>
        <xdr:cNvPr id="858" name="直線コネクタ 857"/>
        <xdr:cNvCxnSpPr/>
      </xdr:nvCxnSpPr>
      <xdr:spPr>
        <a:xfrm flipV="1">
          <a:off x="19545300" y="12532213"/>
          <a:ext cx="889000" cy="4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65430</xdr:rowOff>
    </xdr:from>
    <xdr:to>
      <xdr:col>107</xdr:col>
      <xdr:colOff>101600</xdr:colOff>
      <xdr:row>75</xdr:row>
      <xdr:rowOff>167030</xdr:rowOff>
    </xdr:to>
    <xdr:sp macro="" textlink="">
      <xdr:nvSpPr>
        <xdr:cNvPr id="859" name="フローチャート: 判断 858"/>
        <xdr:cNvSpPr/>
      </xdr:nvSpPr>
      <xdr:spPr>
        <a:xfrm>
          <a:off x="20383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158157</xdr:rowOff>
    </xdr:from>
    <xdr:ext cx="534377" cy="259045"/>
    <xdr:sp macro="" textlink="">
      <xdr:nvSpPr>
        <xdr:cNvPr id="860" name="テキスト ボックス 859"/>
        <xdr:cNvSpPr txBox="1"/>
      </xdr:nvSpPr>
      <xdr:spPr>
        <a:xfrm>
          <a:off x="20167111" y="130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56635</xdr:rowOff>
    </xdr:from>
    <xdr:to>
      <xdr:col>102</xdr:col>
      <xdr:colOff>114300</xdr:colOff>
      <xdr:row>73</xdr:row>
      <xdr:rowOff>166195</xdr:rowOff>
    </xdr:to>
    <xdr:cxnSp macro="">
      <xdr:nvCxnSpPr>
        <xdr:cNvPr id="861" name="直線コネクタ 860"/>
        <xdr:cNvCxnSpPr/>
      </xdr:nvCxnSpPr>
      <xdr:spPr>
        <a:xfrm flipV="1">
          <a:off x="18656300" y="12572485"/>
          <a:ext cx="889000" cy="10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71907</xdr:rowOff>
    </xdr:from>
    <xdr:to>
      <xdr:col>102</xdr:col>
      <xdr:colOff>165100</xdr:colOff>
      <xdr:row>76</xdr:row>
      <xdr:rowOff>2057</xdr:rowOff>
    </xdr:to>
    <xdr:sp macro="" textlink="">
      <xdr:nvSpPr>
        <xdr:cNvPr id="862" name="フローチャート: 判断 861"/>
        <xdr:cNvSpPr/>
      </xdr:nvSpPr>
      <xdr:spPr>
        <a:xfrm>
          <a:off x="19494500" y="1293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164634</xdr:rowOff>
    </xdr:from>
    <xdr:ext cx="534377" cy="259045"/>
    <xdr:sp macro="" textlink="">
      <xdr:nvSpPr>
        <xdr:cNvPr id="863" name="テキスト ボックス 862"/>
        <xdr:cNvSpPr txBox="1"/>
      </xdr:nvSpPr>
      <xdr:spPr>
        <a:xfrm>
          <a:off x="19278111" y="1302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66474</xdr:rowOff>
    </xdr:from>
    <xdr:to>
      <xdr:col>98</xdr:col>
      <xdr:colOff>38100</xdr:colOff>
      <xdr:row>75</xdr:row>
      <xdr:rowOff>168073</xdr:rowOff>
    </xdr:to>
    <xdr:sp macro="" textlink="">
      <xdr:nvSpPr>
        <xdr:cNvPr id="864" name="フローチャート: 判断 863"/>
        <xdr:cNvSpPr/>
      </xdr:nvSpPr>
      <xdr:spPr>
        <a:xfrm>
          <a:off x="18605500" y="129252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159202</xdr:rowOff>
    </xdr:from>
    <xdr:ext cx="534377" cy="259045"/>
    <xdr:sp macro="" textlink="">
      <xdr:nvSpPr>
        <xdr:cNvPr id="865" name="テキスト ボックス 864"/>
        <xdr:cNvSpPr txBox="1"/>
      </xdr:nvSpPr>
      <xdr:spPr>
        <a:xfrm>
          <a:off x="18389111" y="1301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68798</xdr:rowOff>
    </xdr:from>
    <xdr:to>
      <xdr:col>116</xdr:col>
      <xdr:colOff>114300</xdr:colOff>
      <xdr:row>73</xdr:row>
      <xdr:rowOff>170398</xdr:rowOff>
    </xdr:to>
    <xdr:sp macro="" textlink="">
      <xdr:nvSpPr>
        <xdr:cNvPr id="871" name="楕円 870"/>
        <xdr:cNvSpPr/>
      </xdr:nvSpPr>
      <xdr:spPr>
        <a:xfrm>
          <a:off x="22110700" y="1258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91675</xdr:rowOff>
    </xdr:from>
    <xdr:ext cx="599010" cy="259045"/>
    <xdr:sp macro="" textlink="">
      <xdr:nvSpPr>
        <xdr:cNvPr id="872" name="繰出金該当値テキスト"/>
        <xdr:cNvSpPr txBox="1"/>
      </xdr:nvSpPr>
      <xdr:spPr>
        <a:xfrm>
          <a:off x="22212300" y="12436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98486</xdr:rowOff>
    </xdr:from>
    <xdr:to>
      <xdr:col>112</xdr:col>
      <xdr:colOff>38100</xdr:colOff>
      <xdr:row>74</xdr:row>
      <xdr:rowOff>28636</xdr:rowOff>
    </xdr:to>
    <xdr:sp macro="" textlink="">
      <xdr:nvSpPr>
        <xdr:cNvPr id="873" name="楕円 872"/>
        <xdr:cNvSpPr/>
      </xdr:nvSpPr>
      <xdr:spPr>
        <a:xfrm>
          <a:off x="21272500" y="1261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45163</xdr:rowOff>
    </xdr:from>
    <xdr:ext cx="599010" cy="259045"/>
    <xdr:sp macro="" textlink="">
      <xdr:nvSpPr>
        <xdr:cNvPr id="874" name="テキスト ボックス 873"/>
        <xdr:cNvSpPr txBox="1"/>
      </xdr:nvSpPr>
      <xdr:spPr>
        <a:xfrm>
          <a:off x="21023795" y="1238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137013</xdr:rowOff>
    </xdr:from>
    <xdr:to>
      <xdr:col>107</xdr:col>
      <xdr:colOff>101600</xdr:colOff>
      <xdr:row>73</xdr:row>
      <xdr:rowOff>67163</xdr:rowOff>
    </xdr:to>
    <xdr:sp macro="" textlink="">
      <xdr:nvSpPr>
        <xdr:cNvPr id="875" name="楕円 874"/>
        <xdr:cNvSpPr/>
      </xdr:nvSpPr>
      <xdr:spPr>
        <a:xfrm>
          <a:off x="20383500" y="1248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83690</xdr:rowOff>
    </xdr:from>
    <xdr:ext cx="599010" cy="259045"/>
    <xdr:sp macro="" textlink="">
      <xdr:nvSpPr>
        <xdr:cNvPr id="876" name="テキスト ボックス 875"/>
        <xdr:cNvSpPr txBox="1"/>
      </xdr:nvSpPr>
      <xdr:spPr>
        <a:xfrm>
          <a:off x="20134795" y="1225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5835</xdr:rowOff>
    </xdr:from>
    <xdr:to>
      <xdr:col>102</xdr:col>
      <xdr:colOff>165100</xdr:colOff>
      <xdr:row>73</xdr:row>
      <xdr:rowOff>107435</xdr:rowOff>
    </xdr:to>
    <xdr:sp macro="" textlink="">
      <xdr:nvSpPr>
        <xdr:cNvPr id="877" name="楕円 876"/>
        <xdr:cNvSpPr/>
      </xdr:nvSpPr>
      <xdr:spPr>
        <a:xfrm>
          <a:off x="19494500" y="1252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123962</xdr:rowOff>
    </xdr:from>
    <xdr:ext cx="599010" cy="259045"/>
    <xdr:sp macro="" textlink="">
      <xdr:nvSpPr>
        <xdr:cNvPr id="878" name="テキスト ボックス 877"/>
        <xdr:cNvSpPr txBox="1"/>
      </xdr:nvSpPr>
      <xdr:spPr>
        <a:xfrm>
          <a:off x="19245795" y="12296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115395</xdr:rowOff>
    </xdr:from>
    <xdr:to>
      <xdr:col>98</xdr:col>
      <xdr:colOff>38100</xdr:colOff>
      <xdr:row>74</xdr:row>
      <xdr:rowOff>45545</xdr:rowOff>
    </xdr:to>
    <xdr:sp macro="" textlink="">
      <xdr:nvSpPr>
        <xdr:cNvPr id="879" name="楕円 878"/>
        <xdr:cNvSpPr/>
      </xdr:nvSpPr>
      <xdr:spPr>
        <a:xfrm>
          <a:off x="18605500" y="1263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62072</xdr:rowOff>
    </xdr:from>
    <xdr:ext cx="599010" cy="259045"/>
    <xdr:sp macro="" textlink="">
      <xdr:nvSpPr>
        <xdr:cNvPr id="880" name="テキスト ボックス 879"/>
        <xdr:cNvSpPr txBox="1"/>
      </xdr:nvSpPr>
      <xdr:spPr>
        <a:xfrm>
          <a:off x="18356795" y="1240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歳出決算額総額は</a:t>
          </a:r>
          <a:r>
            <a:rPr lang="en-US" altLang="ja-JP" sz="1100">
              <a:solidFill>
                <a:schemeClr val="dk1"/>
              </a:solidFill>
              <a:effectLst/>
              <a:latin typeface="+mn-lt"/>
              <a:ea typeface="+mn-ea"/>
              <a:cs typeface="+mn-cs"/>
            </a:rPr>
            <a:t>9,011,321</a:t>
          </a:r>
          <a:r>
            <a:rPr lang="ja-JP" altLang="ja-JP" sz="1100">
              <a:solidFill>
                <a:schemeClr val="dk1"/>
              </a:solidFill>
              <a:effectLst/>
              <a:latin typeface="+mn-lt"/>
              <a:ea typeface="+mn-ea"/>
              <a:cs typeface="+mn-cs"/>
            </a:rPr>
            <a:t>千円で、住民一人当たり約</a:t>
          </a:r>
          <a:r>
            <a:rPr lang="en-US" altLang="ja-JP" sz="1100">
              <a:solidFill>
                <a:schemeClr val="dk1"/>
              </a:solidFill>
              <a:effectLst/>
              <a:latin typeface="+mn-lt"/>
              <a:ea typeface="+mn-ea"/>
              <a:cs typeface="+mn-cs"/>
            </a:rPr>
            <a:t>1,163,802</a:t>
          </a:r>
          <a:r>
            <a:rPr lang="ja-JP" altLang="ja-JP" sz="1100">
              <a:solidFill>
                <a:schemeClr val="dk1"/>
              </a:solidFill>
              <a:effectLst/>
              <a:latin typeface="+mn-lt"/>
              <a:ea typeface="+mn-ea"/>
              <a:cs typeface="+mn-cs"/>
            </a:rPr>
            <a:t>円となっている。</a:t>
          </a:r>
          <a:endParaRPr lang="ja-JP" altLang="ja-JP" sz="1400">
            <a:effectLst/>
          </a:endParaRPr>
        </a:p>
        <a:p>
          <a:r>
            <a:rPr lang="ja-JP" altLang="ja-JP" sz="1100">
              <a:solidFill>
                <a:schemeClr val="dk1"/>
              </a:solidFill>
              <a:effectLst/>
              <a:latin typeface="+mn-lt"/>
              <a:ea typeface="+mn-ea"/>
              <a:cs typeface="+mn-cs"/>
            </a:rPr>
            <a:t>　最も構成比の高い補助費等は住民一人当たり</a:t>
          </a:r>
          <a:r>
            <a:rPr lang="en-US" altLang="ja-JP" sz="1100">
              <a:solidFill>
                <a:schemeClr val="dk1"/>
              </a:solidFill>
              <a:effectLst/>
              <a:latin typeface="+mn-lt"/>
              <a:ea typeface="+mn-ea"/>
              <a:cs typeface="+mn-cs"/>
            </a:rPr>
            <a:t>204,910</a:t>
          </a:r>
          <a:r>
            <a:rPr lang="ja-JP" altLang="ja-JP" sz="1100">
              <a:solidFill>
                <a:schemeClr val="dk1"/>
              </a:solidFill>
              <a:effectLst/>
              <a:latin typeface="+mn-lt"/>
              <a:ea typeface="+mn-ea"/>
              <a:cs typeface="+mn-cs"/>
            </a:rPr>
            <a:t>円となっており、昨年度から住民一人当たり</a:t>
          </a:r>
          <a:r>
            <a:rPr lang="en-US" altLang="ja-JP" sz="1100">
              <a:solidFill>
                <a:schemeClr val="dk1"/>
              </a:solidFill>
              <a:effectLst/>
              <a:latin typeface="+mn-lt"/>
              <a:ea typeface="+mn-ea"/>
              <a:cs typeface="+mn-cs"/>
            </a:rPr>
            <a:t>3,468</a:t>
          </a:r>
          <a:r>
            <a:rPr lang="ja-JP" altLang="ja-JP" sz="1100">
              <a:solidFill>
                <a:schemeClr val="dk1"/>
              </a:solidFill>
              <a:effectLst/>
              <a:latin typeface="+mn-lt"/>
              <a:ea typeface="+mn-ea"/>
              <a:cs typeface="+mn-cs"/>
            </a:rPr>
            <a:t>円増となり、類似団体と比較するといまだ住民一人当たり</a:t>
          </a:r>
          <a:r>
            <a:rPr lang="en-US" altLang="ja-JP" sz="1100">
              <a:solidFill>
                <a:schemeClr val="dk1"/>
              </a:solidFill>
              <a:effectLst/>
              <a:latin typeface="+mn-lt"/>
              <a:ea typeface="+mn-ea"/>
              <a:cs typeface="+mn-cs"/>
            </a:rPr>
            <a:t>54,973</a:t>
          </a:r>
          <a:r>
            <a:rPr lang="ja-JP" altLang="ja-JP" sz="1100">
              <a:solidFill>
                <a:schemeClr val="dk1"/>
              </a:solidFill>
              <a:effectLst/>
              <a:latin typeface="+mn-lt"/>
              <a:ea typeface="+mn-ea"/>
              <a:cs typeface="+mn-cs"/>
            </a:rPr>
            <a:t>円上回っている。</a:t>
          </a:r>
          <a:endParaRPr lang="ja-JP" altLang="ja-JP" sz="1400">
            <a:effectLst/>
          </a:endParaRPr>
        </a:p>
        <a:p>
          <a:r>
            <a:rPr lang="ja-JP" altLang="ja-JP" sz="1100">
              <a:solidFill>
                <a:schemeClr val="dk1"/>
              </a:solidFill>
              <a:effectLst/>
              <a:latin typeface="+mn-lt"/>
              <a:ea typeface="+mn-ea"/>
              <a:cs typeface="+mn-cs"/>
            </a:rPr>
            <a:t>　この主な内容は病院事業会計への繰出金や一部事務組合への負担金となっている。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北海道せたな町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7,743
7,712
638.68
9,238,400
9,011,321
226,807
5,553,477
8,910,101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93726</xdr:rowOff>
    </xdr:from>
    <xdr:to>
      <xdr:col>24</xdr:col>
      <xdr:colOff>62865</xdr:colOff>
      <xdr:row>38</xdr:row>
      <xdr:rowOff>163957</xdr:rowOff>
    </xdr:to>
    <xdr:cxnSp macro="">
      <xdr:nvCxnSpPr>
        <xdr:cNvPr id="56" name="直線コネクタ 55"/>
        <xdr:cNvCxnSpPr/>
      </xdr:nvCxnSpPr>
      <xdr:spPr>
        <a:xfrm flipV="1">
          <a:off x="4633595" y="5408676"/>
          <a:ext cx="1270" cy="1270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167784</xdr:rowOff>
    </xdr:from>
    <xdr:ext cx="469744" cy="259045"/>
    <xdr:sp macro="" textlink="">
      <xdr:nvSpPr>
        <xdr:cNvPr id="57" name="議会費最小値テキスト"/>
        <xdr:cNvSpPr txBox="1"/>
      </xdr:nvSpPr>
      <xdr:spPr>
        <a:xfrm>
          <a:off x="4686300" y="66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163957</xdr:rowOff>
    </xdr:from>
    <xdr:to>
      <xdr:col>24</xdr:col>
      <xdr:colOff>152400</xdr:colOff>
      <xdr:row>38</xdr:row>
      <xdr:rowOff>163957</xdr:rowOff>
    </xdr:to>
    <xdr:cxnSp macro="">
      <xdr:nvCxnSpPr>
        <xdr:cNvPr id="58" name="直線コネクタ 57"/>
        <xdr:cNvCxnSpPr/>
      </xdr:nvCxnSpPr>
      <xdr:spPr>
        <a:xfrm>
          <a:off x="4546600" y="66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40403</xdr:rowOff>
    </xdr:from>
    <xdr:ext cx="534377" cy="259045"/>
    <xdr:sp macro="" textlink="">
      <xdr:nvSpPr>
        <xdr:cNvPr id="59" name="議会費最大値テキスト"/>
        <xdr:cNvSpPr txBox="1"/>
      </xdr:nvSpPr>
      <xdr:spPr>
        <a:xfrm>
          <a:off x="4686300"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93726</xdr:rowOff>
    </xdr:from>
    <xdr:to>
      <xdr:col>24</xdr:col>
      <xdr:colOff>152400</xdr:colOff>
      <xdr:row>31</xdr:row>
      <xdr:rowOff>93726</xdr:rowOff>
    </xdr:to>
    <xdr:cxnSp macro="">
      <xdr:nvCxnSpPr>
        <xdr:cNvPr id="60" name="直線コネクタ 59"/>
        <xdr:cNvCxnSpPr/>
      </xdr:nvCxnSpPr>
      <xdr:spPr>
        <a:xfrm>
          <a:off x="4546600" y="54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67183</xdr:rowOff>
    </xdr:from>
    <xdr:to>
      <xdr:col>24</xdr:col>
      <xdr:colOff>63500</xdr:colOff>
      <xdr:row>37</xdr:row>
      <xdr:rowOff>115062</xdr:rowOff>
    </xdr:to>
    <xdr:cxnSp macro="">
      <xdr:nvCxnSpPr>
        <xdr:cNvPr id="61" name="直線コネクタ 60"/>
        <xdr:cNvCxnSpPr/>
      </xdr:nvCxnSpPr>
      <xdr:spPr>
        <a:xfrm flipV="1">
          <a:off x="3797300" y="6410833"/>
          <a:ext cx="838200" cy="4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121937</xdr:rowOff>
    </xdr:from>
    <xdr:ext cx="534377" cy="259045"/>
    <xdr:sp macro="" textlink="">
      <xdr:nvSpPr>
        <xdr:cNvPr id="62" name="議会費平均値テキスト"/>
        <xdr:cNvSpPr txBox="1"/>
      </xdr:nvSpPr>
      <xdr:spPr>
        <a:xfrm>
          <a:off x="4686300" y="5951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87376</xdr:rowOff>
    </xdr:from>
    <xdr:to>
      <xdr:col>19</xdr:col>
      <xdr:colOff>177800</xdr:colOff>
      <xdr:row>37</xdr:row>
      <xdr:rowOff>115062</xdr:rowOff>
    </xdr:to>
    <xdr:cxnSp macro="">
      <xdr:nvCxnSpPr>
        <xdr:cNvPr id="64" name="直線コネクタ 63"/>
        <xdr:cNvCxnSpPr/>
      </xdr:nvCxnSpPr>
      <xdr:spPr>
        <a:xfrm>
          <a:off x="2908300" y="6431026"/>
          <a:ext cx="889000" cy="2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107188</xdr:rowOff>
    </xdr:from>
    <xdr:to>
      <xdr:col>20</xdr:col>
      <xdr:colOff>38100</xdr:colOff>
      <xdr:row>36</xdr:row>
      <xdr:rowOff>37338</xdr:rowOff>
    </xdr:to>
    <xdr:sp macro="" textlink="">
      <xdr:nvSpPr>
        <xdr:cNvPr id="65" name="フローチャート: 判断 64"/>
        <xdr:cNvSpPr/>
      </xdr:nvSpPr>
      <xdr:spPr>
        <a:xfrm>
          <a:off x="3746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53865</xdr:rowOff>
    </xdr:from>
    <xdr:ext cx="534377" cy="259045"/>
    <xdr:sp macro="" textlink="">
      <xdr:nvSpPr>
        <xdr:cNvPr id="66" name="テキスト ボックス 65"/>
        <xdr:cNvSpPr txBox="1"/>
      </xdr:nvSpPr>
      <xdr:spPr>
        <a:xfrm>
          <a:off x="3530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87376</xdr:rowOff>
    </xdr:from>
    <xdr:to>
      <xdr:col>15</xdr:col>
      <xdr:colOff>50800</xdr:colOff>
      <xdr:row>37</xdr:row>
      <xdr:rowOff>128143</xdr:rowOff>
    </xdr:to>
    <xdr:cxnSp macro="">
      <xdr:nvCxnSpPr>
        <xdr:cNvPr id="67" name="直線コネクタ 66"/>
        <xdr:cNvCxnSpPr/>
      </xdr:nvCxnSpPr>
      <xdr:spPr>
        <a:xfrm flipV="1">
          <a:off x="2019300" y="6431026"/>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111506</xdr:rowOff>
    </xdr:from>
    <xdr:to>
      <xdr:col>15</xdr:col>
      <xdr:colOff>101600</xdr:colOff>
      <xdr:row>36</xdr:row>
      <xdr:rowOff>41656</xdr:rowOff>
    </xdr:to>
    <xdr:sp macro="" textlink="">
      <xdr:nvSpPr>
        <xdr:cNvPr id="68" name="フローチャート: 判断 67"/>
        <xdr:cNvSpPr/>
      </xdr:nvSpPr>
      <xdr:spPr>
        <a:xfrm>
          <a:off x="2857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58183</xdr:rowOff>
    </xdr:from>
    <xdr:ext cx="534377" cy="259045"/>
    <xdr:sp macro="" textlink="">
      <xdr:nvSpPr>
        <xdr:cNvPr id="69" name="テキスト ボックス 68"/>
        <xdr:cNvSpPr txBox="1"/>
      </xdr:nvSpPr>
      <xdr:spPr>
        <a:xfrm>
          <a:off x="2641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89281</xdr:rowOff>
    </xdr:from>
    <xdr:to>
      <xdr:col>10</xdr:col>
      <xdr:colOff>114300</xdr:colOff>
      <xdr:row>37</xdr:row>
      <xdr:rowOff>128143</xdr:rowOff>
    </xdr:to>
    <xdr:cxnSp macro="">
      <xdr:nvCxnSpPr>
        <xdr:cNvPr id="70" name="直線コネクタ 69"/>
        <xdr:cNvCxnSpPr/>
      </xdr:nvCxnSpPr>
      <xdr:spPr>
        <a:xfrm>
          <a:off x="1130300" y="6432931"/>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87647</xdr:rowOff>
    </xdr:from>
    <xdr:ext cx="534377" cy="259045"/>
    <xdr:sp macro="" textlink="">
      <xdr:nvSpPr>
        <xdr:cNvPr id="72" name="テキスト ボックス 71"/>
        <xdr:cNvSpPr txBox="1"/>
      </xdr:nvSpPr>
      <xdr:spPr>
        <a:xfrm>
          <a:off x="1752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56261</xdr:rowOff>
    </xdr:from>
    <xdr:to>
      <xdr:col>6</xdr:col>
      <xdr:colOff>38100</xdr:colOff>
      <xdr:row>35</xdr:row>
      <xdr:rowOff>157861</xdr:rowOff>
    </xdr:to>
    <xdr:sp macro="" textlink="">
      <xdr:nvSpPr>
        <xdr:cNvPr id="73" name="フローチャート: 判断 72"/>
        <xdr:cNvSpPr/>
      </xdr:nvSpPr>
      <xdr:spPr>
        <a:xfrm>
          <a:off x="1079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2938</xdr:rowOff>
    </xdr:from>
    <xdr:ext cx="534377" cy="259045"/>
    <xdr:sp macro="" textlink="">
      <xdr:nvSpPr>
        <xdr:cNvPr id="74" name="テキスト ボックス 73"/>
        <xdr:cNvSpPr txBox="1"/>
      </xdr:nvSpPr>
      <xdr:spPr>
        <a:xfrm>
          <a:off x="863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16383</xdr:rowOff>
    </xdr:from>
    <xdr:to>
      <xdr:col>24</xdr:col>
      <xdr:colOff>114300</xdr:colOff>
      <xdr:row>37</xdr:row>
      <xdr:rowOff>117983</xdr:rowOff>
    </xdr:to>
    <xdr:sp macro="" textlink="">
      <xdr:nvSpPr>
        <xdr:cNvPr id="80" name="楕円 79"/>
        <xdr:cNvSpPr/>
      </xdr:nvSpPr>
      <xdr:spPr>
        <a:xfrm>
          <a:off x="4584700" y="636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166260</xdr:rowOff>
    </xdr:from>
    <xdr:ext cx="469744" cy="259045"/>
    <xdr:sp macro="" textlink="">
      <xdr:nvSpPr>
        <xdr:cNvPr id="81" name="議会費該当値テキスト"/>
        <xdr:cNvSpPr txBox="1"/>
      </xdr:nvSpPr>
      <xdr:spPr>
        <a:xfrm>
          <a:off x="4686300" y="63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64262</xdr:rowOff>
    </xdr:from>
    <xdr:to>
      <xdr:col>20</xdr:col>
      <xdr:colOff>38100</xdr:colOff>
      <xdr:row>37</xdr:row>
      <xdr:rowOff>165862</xdr:rowOff>
    </xdr:to>
    <xdr:sp macro="" textlink="">
      <xdr:nvSpPr>
        <xdr:cNvPr id="82" name="楕円 81"/>
        <xdr:cNvSpPr/>
      </xdr:nvSpPr>
      <xdr:spPr>
        <a:xfrm>
          <a:off x="3746500" y="640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156989</xdr:rowOff>
    </xdr:from>
    <xdr:ext cx="469744" cy="259045"/>
    <xdr:sp macro="" textlink="">
      <xdr:nvSpPr>
        <xdr:cNvPr id="83" name="テキスト ボックス 82"/>
        <xdr:cNvSpPr txBox="1"/>
      </xdr:nvSpPr>
      <xdr:spPr>
        <a:xfrm>
          <a:off x="3562428" y="65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36576</xdr:rowOff>
    </xdr:from>
    <xdr:to>
      <xdr:col>15</xdr:col>
      <xdr:colOff>101600</xdr:colOff>
      <xdr:row>37</xdr:row>
      <xdr:rowOff>138176</xdr:rowOff>
    </xdr:to>
    <xdr:sp macro="" textlink="">
      <xdr:nvSpPr>
        <xdr:cNvPr id="84" name="楕円 83"/>
        <xdr:cNvSpPr/>
      </xdr:nvSpPr>
      <xdr:spPr>
        <a:xfrm>
          <a:off x="2857500" y="638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129303</xdr:rowOff>
    </xdr:from>
    <xdr:ext cx="469744" cy="259045"/>
    <xdr:sp macro="" textlink="">
      <xdr:nvSpPr>
        <xdr:cNvPr id="85" name="テキスト ボックス 84"/>
        <xdr:cNvSpPr txBox="1"/>
      </xdr:nvSpPr>
      <xdr:spPr>
        <a:xfrm>
          <a:off x="2673428" y="6472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77343</xdr:rowOff>
    </xdr:from>
    <xdr:to>
      <xdr:col>10</xdr:col>
      <xdr:colOff>165100</xdr:colOff>
      <xdr:row>38</xdr:row>
      <xdr:rowOff>7493</xdr:rowOff>
    </xdr:to>
    <xdr:sp macro="" textlink="">
      <xdr:nvSpPr>
        <xdr:cNvPr id="86" name="楕円 85"/>
        <xdr:cNvSpPr/>
      </xdr:nvSpPr>
      <xdr:spPr>
        <a:xfrm>
          <a:off x="1968500" y="642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170070</xdr:rowOff>
    </xdr:from>
    <xdr:ext cx="469744" cy="259045"/>
    <xdr:sp macro="" textlink="">
      <xdr:nvSpPr>
        <xdr:cNvPr id="87" name="テキスト ボックス 86"/>
        <xdr:cNvSpPr txBox="1"/>
      </xdr:nvSpPr>
      <xdr:spPr>
        <a:xfrm>
          <a:off x="1784428" y="651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38481</xdr:rowOff>
    </xdr:from>
    <xdr:to>
      <xdr:col>6</xdr:col>
      <xdr:colOff>38100</xdr:colOff>
      <xdr:row>37</xdr:row>
      <xdr:rowOff>140081</xdr:rowOff>
    </xdr:to>
    <xdr:sp macro="" textlink="">
      <xdr:nvSpPr>
        <xdr:cNvPr id="88" name="楕円 87"/>
        <xdr:cNvSpPr/>
      </xdr:nvSpPr>
      <xdr:spPr>
        <a:xfrm>
          <a:off x="1079500" y="638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131208</xdr:rowOff>
    </xdr:from>
    <xdr:ext cx="469744" cy="259045"/>
    <xdr:sp macro="" textlink="">
      <xdr:nvSpPr>
        <xdr:cNvPr id="89" name="テキスト ボックス 88"/>
        <xdr:cNvSpPr txBox="1"/>
      </xdr:nvSpPr>
      <xdr:spPr>
        <a:xfrm>
          <a:off x="895428" y="647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160021</xdr:rowOff>
    </xdr:from>
    <xdr:to>
      <xdr:col>24</xdr:col>
      <xdr:colOff>62865</xdr:colOff>
      <xdr:row>58</xdr:row>
      <xdr:rowOff>166642</xdr:rowOff>
    </xdr:to>
    <xdr:cxnSp macro="">
      <xdr:nvCxnSpPr>
        <xdr:cNvPr id="115" name="直線コネクタ 114"/>
        <xdr:cNvCxnSpPr/>
      </xdr:nvCxnSpPr>
      <xdr:spPr>
        <a:xfrm flipV="1">
          <a:off x="4633595" y="8732521"/>
          <a:ext cx="1270" cy="137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170469</xdr:rowOff>
    </xdr:from>
    <xdr:ext cx="534377" cy="259045"/>
    <xdr:sp macro="" textlink="">
      <xdr:nvSpPr>
        <xdr:cNvPr id="116" name="総務費最小値テキスト"/>
        <xdr:cNvSpPr txBox="1"/>
      </xdr:nvSpPr>
      <xdr:spPr>
        <a:xfrm>
          <a:off x="4686300" y="10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166642</xdr:rowOff>
    </xdr:from>
    <xdr:to>
      <xdr:col>24</xdr:col>
      <xdr:colOff>152400</xdr:colOff>
      <xdr:row>58</xdr:row>
      <xdr:rowOff>166642</xdr:rowOff>
    </xdr:to>
    <xdr:cxnSp macro="">
      <xdr:nvCxnSpPr>
        <xdr:cNvPr id="117" name="直線コネクタ 116"/>
        <xdr:cNvCxnSpPr/>
      </xdr:nvCxnSpPr>
      <xdr:spPr>
        <a:xfrm>
          <a:off x="4546600" y="101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106698</xdr:rowOff>
    </xdr:from>
    <xdr:ext cx="599010" cy="259045"/>
    <xdr:sp macro="" textlink="">
      <xdr:nvSpPr>
        <xdr:cNvPr id="118" name="総務費最大値テキスト"/>
        <xdr:cNvSpPr txBox="1"/>
      </xdr:nvSpPr>
      <xdr:spPr>
        <a:xfrm>
          <a:off x="4686300" y="85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160021</xdr:rowOff>
    </xdr:from>
    <xdr:to>
      <xdr:col>24</xdr:col>
      <xdr:colOff>152400</xdr:colOff>
      <xdr:row>50</xdr:row>
      <xdr:rowOff>160021</xdr:rowOff>
    </xdr:to>
    <xdr:cxnSp macro="">
      <xdr:nvCxnSpPr>
        <xdr:cNvPr id="119" name="直線コネクタ 118"/>
        <xdr:cNvCxnSpPr/>
      </xdr:nvCxnSpPr>
      <xdr:spPr>
        <a:xfrm>
          <a:off x="4546600" y="87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77140</xdr:rowOff>
    </xdr:from>
    <xdr:to>
      <xdr:col>24</xdr:col>
      <xdr:colOff>63500</xdr:colOff>
      <xdr:row>57</xdr:row>
      <xdr:rowOff>133279</xdr:rowOff>
    </xdr:to>
    <xdr:cxnSp macro="">
      <xdr:nvCxnSpPr>
        <xdr:cNvPr id="120" name="直線コネクタ 119"/>
        <xdr:cNvCxnSpPr/>
      </xdr:nvCxnSpPr>
      <xdr:spPr>
        <a:xfrm flipV="1">
          <a:off x="3797300" y="9849790"/>
          <a:ext cx="838200" cy="5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52788</xdr:rowOff>
    </xdr:from>
    <xdr:ext cx="599010" cy="259045"/>
    <xdr:sp macro="" textlink="">
      <xdr:nvSpPr>
        <xdr:cNvPr id="121" name="総務費平均値テキスト"/>
        <xdr:cNvSpPr txBox="1"/>
      </xdr:nvSpPr>
      <xdr:spPr>
        <a:xfrm>
          <a:off x="4686300" y="9825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74361</xdr:rowOff>
    </xdr:from>
    <xdr:to>
      <xdr:col>24</xdr:col>
      <xdr:colOff>114300</xdr:colOff>
      <xdr:row>58</xdr:row>
      <xdr:rowOff>4511</xdr:rowOff>
    </xdr:to>
    <xdr:sp macro="" textlink="">
      <xdr:nvSpPr>
        <xdr:cNvPr id="122" name="フローチャート: 判断 121"/>
        <xdr:cNvSpPr/>
      </xdr:nvSpPr>
      <xdr:spPr>
        <a:xfrm>
          <a:off x="45847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118025</xdr:rowOff>
    </xdr:from>
    <xdr:to>
      <xdr:col>19</xdr:col>
      <xdr:colOff>177800</xdr:colOff>
      <xdr:row>57</xdr:row>
      <xdr:rowOff>133279</xdr:rowOff>
    </xdr:to>
    <xdr:cxnSp macro="">
      <xdr:nvCxnSpPr>
        <xdr:cNvPr id="123" name="直線コネクタ 122"/>
        <xdr:cNvCxnSpPr/>
      </xdr:nvCxnSpPr>
      <xdr:spPr>
        <a:xfrm>
          <a:off x="2908300" y="9890675"/>
          <a:ext cx="889000" cy="1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95855</xdr:rowOff>
    </xdr:from>
    <xdr:to>
      <xdr:col>20</xdr:col>
      <xdr:colOff>38100</xdr:colOff>
      <xdr:row>58</xdr:row>
      <xdr:rowOff>26005</xdr:rowOff>
    </xdr:to>
    <xdr:sp macro="" textlink="">
      <xdr:nvSpPr>
        <xdr:cNvPr id="124" name="フローチャート: 判断 123"/>
        <xdr:cNvSpPr/>
      </xdr:nvSpPr>
      <xdr:spPr>
        <a:xfrm>
          <a:off x="3746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17132</xdr:rowOff>
    </xdr:from>
    <xdr:ext cx="599010" cy="259045"/>
    <xdr:sp macro="" textlink="">
      <xdr:nvSpPr>
        <xdr:cNvPr id="125" name="テキスト ボックス 124"/>
        <xdr:cNvSpPr txBox="1"/>
      </xdr:nvSpPr>
      <xdr:spPr>
        <a:xfrm>
          <a:off x="3497795" y="996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62655</xdr:rowOff>
    </xdr:from>
    <xdr:to>
      <xdr:col>15</xdr:col>
      <xdr:colOff>50800</xdr:colOff>
      <xdr:row>57</xdr:row>
      <xdr:rowOff>118025</xdr:rowOff>
    </xdr:to>
    <xdr:cxnSp macro="">
      <xdr:nvCxnSpPr>
        <xdr:cNvPr id="126" name="直線コネクタ 125"/>
        <xdr:cNvCxnSpPr/>
      </xdr:nvCxnSpPr>
      <xdr:spPr>
        <a:xfrm>
          <a:off x="2019300" y="9835305"/>
          <a:ext cx="889000" cy="5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100833</xdr:rowOff>
    </xdr:from>
    <xdr:to>
      <xdr:col>15</xdr:col>
      <xdr:colOff>101600</xdr:colOff>
      <xdr:row>58</xdr:row>
      <xdr:rowOff>30983</xdr:rowOff>
    </xdr:to>
    <xdr:sp macro="" textlink="">
      <xdr:nvSpPr>
        <xdr:cNvPr id="127" name="フローチャート: 判断 126"/>
        <xdr:cNvSpPr/>
      </xdr:nvSpPr>
      <xdr:spPr>
        <a:xfrm>
          <a:off x="2857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22110</xdr:rowOff>
    </xdr:from>
    <xdr:ext cx="599010" cy="259045"/>
    <xdr:sp macro="" textlink="">
      <xdr:nvSpPr>
        <xdr:cNvPr id="128" name="テキスト ボックス 127"/>
        <xdr:cNvSpPr txBox="1"/>
      </xdr:nvSpPr>
      <xdr:spPr>
        <a:xfrm>
          <a:off x="2608795" y="996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62655</xdr:rowOff>
    </xdr:from>
    <xdr:to>
      <xdr:col>10</xdr:col>
      <xdr:colOff>114300</xdr:colOff>
      <xdr:row>57</xdr:row>
      <xdr:rowOff>107747</xdr:rowOff>
    </xdr:to>
    <xdr:cxnSp macro="">
      <xdr:nvCxnSpPr>
        <xdr:cNvPr id="129" name="直線コネクタ 128"/>
        <xdr:cNvCxnSpPr/>
      </xdr:nvCxnSpPr>
      <xdr:spPr>
        <a:xfrm flipV="1">
          <a:off x="1130300" y="9835305"/>
          <a:ext cx="889000" cy="4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111022</xdr:rowOff>
    </xdr:from>
    <xdr:to>
      <xdr:col>10</xdr:col>
      <xdr:colOff>165100</xdr:colOff>
      <xdr:row>58</xdr:row>
      <xdr:rowOff>41172</xdr:rowOff>
    </xdr:to>
    <xdr:sp macro="" textlink="">
      <xdr:nvSpPr>
        <xdr:cNvPr id="130" name="フローチャート: 判断 129"/>
        <xdr:cNvSpPr/>
      </xdr:nvSpPr>
      <xdr:spPr>
        <a:xfrm>
          <a:off x="1968500" y="98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32299</xdr:rowOff>
    </xdr:from>
    <xdr:ext cx="599010" cy="259045"/>
    <xdr:sp macro="" textlink="">
      <xdr:nvSpPr>
        <xdr:cNvPr id="131" name="テキスト ボックス 130"/>
        <xdr:cNvSpPr txBox="1"/>
      </xdr:nvSpPr>
      <xdr:spPr>
        <a:xfrm>
          <a:off x="1719795" y="99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118899</xdr:rowOff>
    </xdr:from>
    <xdr:to>
      <xdr:col>6</xdr:col>
      <xdr:colOff>38100</xdr:colOff>
      <xdr:row>58</xdr:row>
      <xdr:rowOff>49049</xdr:rowOff>
    </xdr:to>
    <xdr:sp macro="" textlink="">
      <xdr:nvSpPr>
        <xdr:cNvPr id="132" name="フローチャート: 判断 131"/>
        <xdr:cNvSpPr/>
      </xdr:nvSpPr>
      <xdr:spPr>
        <a:xfrm>
          <a:off x="1079500" y="989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40176</xdr:rowOff>
    </xdr:from>
    <xdr:ext cx="599010" cy="259045"/>
    <xdr:sp macro="" textlink="">
      <xdr:nvSpPr>
        <xdr:cNvPr id="133" name="テキスト ボックス 132"/>
        <xdr:cNvSpPr txBox="1"/>
      </xdr:nvSpPr>
      <xdr:spPr>
        <a:xfrm>
          <a:off x="830795" y="998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26340</xdr:rowOff>
    </xdr:from>
    <xdr:to>
      <xdr:col>24</xdr:col>
      <xdr:colOff>114300</xdr:colOff>
      <xdr:row>57</xdr:row>
      <xdr:rowOff>127940</xdr:rowOff>
    </xdr:to>
    <xdr:sp macro="" textlink="">
      <xdr:nvSpPr>
        <xdr:cNvPr id="139" name="楕円 138"/>
        <xdr:cNvSpPr/>
      </xdr:nvSpPr>
      <xdr:spPr>
        <a:xfrm>
          <a:off x="4584700" y="97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49217</xdr:rowOff>
    </xdr:from>
    <xdr:ext cx="599010" cy="259045"/>
    <xdr:sp macro="" textlink="">
      <xdr:nvSpPr>
        <xdr:cNvPr id="140" name="総務費該当値テキスト"/>
        <xdr:cNvSpPr txBox="1"/>
      </xdr:nvSpPr>
      <xdr:spPr>
        <a:xfrm>
          <a:off x="4686300" y="965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82479</xdr:rowOff>
    </xdr:from>
    <xdr:to>
      <xdr:col>20</xdr:col>
      <xdr:colOff>38100</xdr:colOff>
      <xdr:row>58</xdr:row>
      <xdr:rowOff>12629</xdr:rowOff>
    </xdr:to>
    <xdr:sp macro="" textlink="">
      <xdr:nvSpPr>
        <xdr:cNvPr id="141" name="楕円 140"/>
        <xdr:cNvSpPr/>
      </xdr:nvSpPr>
      <xdr:spPr>
        <a:xfrm>
          <a:off x="3746500" y="985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29156</xdr:rowOff>
    </xdr:from>
    <xdr:ext cx="599010" cy="259045"/>
    <xdr:sp macro="" textlink="">
      <xdr:nvSpPr>
        <xdr:cNvPr id="142" name="テキスト ボックス 141"/>
        <xdr:cNvSpPr txBox="1"/>
      </xdr:nvSpPr>
      <xdr:spPr>
        <a:xfrm>
          <a:off x="3497795" y="963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67225</xdr:rowOff>
    </xdr:from>
    <xdr:to>
      <xdr:col>15</xdr:col>
      <xdr:colOff>101600</xdr:colOff>
      <xdr:row>57</xdr:row>
      <xdr:rowOff>168825</xdr:rowOff>
    </xdr:to>
    <xdr:sp macro="" textlink="">
      <xdr:nvSpPr>
        <xdr:cNvPr id="143" name="楕円 142"/>
        <xdr:cNvSpPr/>
      </xdr:nvSpPr>
      <xdr:spPr>
        <a:xfrm>
          <a:off x="2857500" y="983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13902</xdr:rowOff>
    </xdr:from>
    <xdr:ext cx="599010" cy="259045"/>
    <xdr:sp macro="" textlink="">
      <xdr:nvSpPr>
        <xdr:cNvPr id="144" name="テキスト ボックス 143"/>
        <xdr:cNvSpPr txBox="1"/>
      </xdr:nvSpPr>
      <xdr:spPr>
        <a:xfrm>
          <a:off x="2608795" y="9615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11855</xdr:rowOff>
    </xdr:from>
    <xdr:to>
      <xdr:col>10</xdr:col>
      <xdr:colOff>165100</xdr:colOff>
      <xdr:row>57</xdr:row>
      <xdr:rowOff>113455</xdr:rowOff>
    </xdr:to>
    <xdr:sp macro="" textlink="">
      <xdr:nvSpPr>
        <xdr:cNvPr id="145" name="楕円 144"/>
        <xdr:cNvSpPr/>
      </xdr:nvSpPr>
      <xdr:spPr>
        <a:xfrm>
          <a:off x="1968500" y="978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129982</xdr:rowOff>
    </xdr:from>
    <xdr:ext cx="599010" cy="259045"/>
    <xdr:sp macro="" textlink="">
      <xdr:nvSpPr>
        <xdr:cNvPr id="146" name="テキスト ボックス 145"/>
        <xdr:cNvSpPr txBox="1"/>
      </xdr:nvSpPr>
      <xdr:spPr>
        <a:xfrm>
          <a:off x="1719795" y="955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56947</xdr:rowOff>
    </xdr:from>
    <xdr:to>
      <xdr:col>6</xdr:col>
      <xdr:colOff>38100</xdr:colOff>
      <xdr:row>57</xdr:row>
      <xdr:rowOff>158547</xdr:rowOff>
    </xdr:to>
    <xdr:sp macro="" textlink="">
      <xdr:nvSpPr>
        <xdr:cNvPr id="147" name="楕円 146"/>
        <xdr:cNvSpPr/>
      </xdr:nvSpPr>
      <xdr:spPr>
        <a:xfrm>
          <a:off x="1079500" y="982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3624</xdr:rowOff>
    </xdr:from>
    <xdr:ext cx="599010" cy="259045"/>
    <xdr:sp macro="" textlink="">
      <xdr:nvSpPr>
        <xdr:cNvPr id="148" name="テキスト ボックス 147"/>
        <xdr:cNvSpPr txBox="1"/>
      </xdr:nvSpPr>
      <xdr:spPr>
        <a:xfrm>
          <a:off x="830795" y="960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22319</xdr:rowOff>
    </xdr:from>
    <xdr:to>
      <xdr:col>24</xdr:col>
      <xdr:colOff>62865</xdr:colOff>
      <xdr:row>78</xdr:row>
      <xdr:rowOff>64660</xdr:rowOff>
    </xdr:to>
    <xdr:cxnSp macro="">
      <xdr:nvCxnSpPr>
        <xdr:cNvPr id="171" name="直線コネクタ 170"/>
        <xdr:cNvCxnSpPr/>
      </xdr:nvCxnSpPr>
      <xdr:spPr>
        <a:xfrm flipV="1">
          <a:off x="4633595" y="12366719"/>
          <a:ext cx="1270" cy="10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68487</xdr:rowOff>
    </xdr:from>
    <xdr:ext cx="599010" cy="259045"/>
    <xdr:sp macro="" textlink="">
      <xdr:nvSpPr>
        <xdr:cNvPr id="172" name="民生費最小値テキスト"/>
        <xdr:cNvSpPr txBox="1"/>
      </xdr:nvSpPr>
      <xdr:spPr>
        <a:xfrm>
          <a:off x="4686300" y="134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64660</xdr:rowOff>
    </xdr:from>
    <xdr:to>
      <xdr:col>24</xdr:col>
      <xdr:colOff>152400</xdr:colOff>
      <xdr:row>78</xdr:row>
      <xdr:rowOff>64660</xdr:rowOff>
    </xdr:to>
    <xdr:cxnSp macro="">
      <xdr:nvCxnSpPr>
        <xdr:cNvPr id="173" name="直線コネクタ 172"/>
        <xdr:cNvCxnSpPr/>
      </xdr:nvCxnSpPr>
      <xdr:spPr>
        <a:xfrm>
          <a:off x="4546600" y="13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140446</xdr:rowOff>
    </xdr:from>
    <xdr:ext cx="599010" cy="259045"/>
    <xdr:sp macro="" textlink="">
      <xdr:nvSpPr>
        <xdr:cNvPr id="174" name="民生費最大値テキスト"/>
        <xdr:cNvSpPr txBox="1"/>
      </xdr:nvSpPr>
      <xdr:spPr>
        <a:xfrm>
          <a:off x="4686300" y="12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22319</xdr:rowOff>
    </xdr:from>
    <xdr:to>
      <xdr:col>24</xdr:col>
      <xdr:colOff>152400</xdr:colOff>
      <xdr:row>72</xdr:row>
      <xdr:rowOff>22319</xdr:rowOff>
    </xdr:to>
    <xdr:cxnSp macro="">
      <xdr:nvCxnSpPr>
        <xdr:cNvPr id="175" name="直線コネクタ 174"/>
        <xdr:cNvCxnSpPr/>
      </xdr:nvCxnSpPr>
      <xdr:spPr>
        <a:xfrm>
          <a:off x="4546600" y="123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31531</xdr:rowOff>
    </xdr:from>
    <xdr:to>
      <xdr:col>24</xdr:col>
      <xdr:colOff>63500</xdr:colOff>
      <xdr:row>74</xdr:row>
      <xdr:rowOff>148053</xdr:rowOff>
    </xdr:to>
    <xdr:cxnSp macro="">
      <xdr:nvCxnSpPr>
        <xdr:cNvPr id="176" name="直線コネクタ 175"/>
        <xdr:cNvCxnSpPr/>
      </xdr:nvCxnSpPr>
      <xdr:spPr>
        <a:xfrm>
          <a:off x="3797300" y="12547381"/>
          <a:ext cx="838200" cy="28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157098</xdr:rowOff>
    </xdr:from>
    <xdr:ext cx="599010" cy="259045"/>
    <xdr:sp macro="" textlink="">
      <xdr:nvSpPr>
        <xdr:cNvPr id="177" name="民生費平均値テキスト"/>
        <xdr:cNvSpPr txBox="1"/>
      </xdr:nvSpPr>
      <xdr:spPr>
        <a:xfrm>
          <a:off x="4686300" y="13015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78" name="フローチャート: 判断 177"/>
        <xdr:cNvSpPr/>
      </xdr:nvSpPr>
      <xdr:spPr>
        <a:xfrm>
          <a:off x="45847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423</xdr:rowOff>
    </xdr:from>
    <xdr:to>
      <xdr:col>19</xdr:col>
      <xdr:colOff>177800</xdr:colOff>
      <xdr:row>73</xdr:row>
      <xdr:rowOff>31531</xdr:rowOff>
    </xdr:to>
    <xdr:cxnSp macro="">
      <xdr:nvCxnSpPr>
        <xdr:cNvPr id="179" name="直線コネクタ 178"/>
        <xdr:cNvCxnSpPr/>
      </xdr:nvCxnSpPr>
      <xdr:spPr>
        <a:xfrm>
          <a:off x="2908300" y="12173373"/>
          <a:ext cx="889000" cy="37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32747</xdr:rowOff>
    </xdr:from>
    <xdr:to>
      <xdr:col>20</xdr:col>
      <xdr:colOff>38100</xdr:colOff>
      <xdr:row>76</xdr:row>
      <xdr:rowOff>134347</xdr:rowOff>
    </xdr:to>
    <xdr:sp macro="" textlink="">
      <xdr:nvSpPr>
        <xdr:cNvPr id="180" name="フローチャート: 判断 179"/>
        <xdr:cNvSpPr/>
      </xdr:nvSpPr>
      <xdr:spPr>
        <a:xfrm>
          <a:off x="3746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125474</xdr:rowOff>
    </xdr:from>
    <xdr:ext cx="599010" cy="259045"/>
    <xdr:sp macro="" textlink="">
      <xdr:nvSpPr>
        <xdr:cNvPr id="181" name="テキスト ボックス 180"/>
        <xdr:cNvSpPr txBox="1"/>
      </xdr:nvSpPr>
      <xdr:spPr>
        <a:xfrm>
          <a:off x="3497795" y="1315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423</xdr:rowOff>
    </xdr:from>
    <xdr:to>
      <xdr:col>15</xdr:col>
      <xdr:colOff>50800</xdr:colOff>
      <xdr:row>75</xdr:row>
      <xdr:rowOff>88352</xdr:rowOff>
    </xdr:to>
    <xdr:cxnSp macro="">
      <xdr:nvCxnSpPr>
        <xdr:cNvPr id="182" name="直線コネクタ 181"/>
        <xdr:cNvCxnSpPr/>
      </xdr:nvCxnSpPr>
      <xdr:spPr>
        <a:xfrm flipV="1">
          <a:off x="2019300" y="12173373"/>
          <a:ext cx="889000" cy="77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14901</xdr:rowOff>
    </xdr:from>
    <xdr:to>
      <xdr:col>15</xdr:col>
      <xdr:colOff>101600</xdr:colOff>
      <xdr:row>76</xdr:row>
      <xdr:rowOff>116501</xdr:rowOff>
    </xdr:to>
    <xdr:sp macro="" textlink="">
      <xdr:nvSpPr>
        <xdr:cNvPr id="183" name="フローチャート: 判断 182"/>
        <xdr:cNvSpPr/>
      </xdr:nvSpPr>
      <xdr:spPr>
        <a:xfrm>
          <a:off x="2857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107628</xdr:rowOff>
    </xdr:from>
    <xdr:ext cx="599010" cy="259045"/>
    <xdr:sp macro="" textlink="">
      <xdr:nvSpPr>
        <xdr:cNvPr id="184" name="テキスト ボックス 183"/>
        <xdr:cNvSpPr txBox="1"/>
      </xdr:nvSpPr>
      <xdr:spPr>
        <a:xfrm>
          <a:off x="2608795" y="1313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88352</xdr:rowOff>
    </xdr:from>
    <xdr:to>
      <xdr:col>10</xdr:col>
      <xdr:colOff>114300</xdr:colOff>
      <xdr:row>76</xdr:row>
      <xdr:rowOff>48634</xdr:rowOff>
    </xdr:to>
    <xdr:cxnSp macro="">
      <xdr:nvCxnSpPr>
        <xdr:cNvPr id="185" name="直線コネクタ 184"/>
        <xdr:cNvCxnSpPr/>
      </xdr:nvCxnSpPr>
      <xdr:spPr>
        <a:xfrm flipV="1">
          <a:off x="1130300" y="12947102"/>
          <a:ext cx="889000" cy="13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51643</xdr:rowOff>
    </xdr:from>
    <xdr:to>
      <xdr:col>10</xdr:col>
      <xdr:colOff>165100</xdr:colOff>
      <xdr:row>76</xdr:row>
      <xdr:rowOff>153243</xdr:rowOff>
    </xdr:to>
    <xdr:sp macro="" textlink="">
      <xdr:nvSpPr>
        <xdr:cNvPr id="186" name="フローチャート: 判断 185"/>
        <xdr:cNvSpPr/>
      </xdr:nvSpPr>
      <xdr:spPr>
        <a:xfrm>
          <a:off x="1968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144370</xdr:rowOff>
    </xdr:from>
    <xdr:ext cx="599010" cy="259045"/>
    <xdr:sp macro="" textlink="">
      <xdr:nvSpPr>
        <xdr:cNvPr id="187" name="テキスト ボックス 186"/>
        <xdr:cNvSpPr txBox="1"/>
      </xdr:nvSpPr>
      <xdr:spPr>
        <a:xfrm>
          <a:off x="1719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100966</xdr:rowOff>
    </xdr:from>
    <xdr:to>
      <xdr:col>6</xdr:col>
      <xdr:colOff>38100</xdr:colOff>
      <xdr:row>77</xdr:row>
      <xdr:rowOff>31116</xdr:rowOff>
    </xdr:to>
    <xdr:sp macro="" textlink="">
      <xdr:nvSpPr>
        <xdr:cNvPr id="188" name="フローチャート: 判断 187"/>
        <xdr:cNvSpPr/>
      </xdr:nvSpPr>
      <xdr:spPr>
        <a:xfrm>
          <a:off x="1079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22243</xdr:rowOff>
    </xdr:from>
    <xdr:ext cx="599010" cy="259045"/>
    <xdr:sp macro="" textlink="">
      <xdr:nvSpPr>
        <xdr:cNvPr id="189" name="テキスト ボックス 188"/>
        <xdr:cNvSpPr txBox="1"/>
      </xdr:nvSpPr>
      <xdr:spPr>
        <a:xfrm>
          <a:off x="830795"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97253</xdr:rowOff>
    </xdr:from>
    <xdr:to>
      <xdr:col>24</xdr:col>
      <xdr:colOff>114300</xdr:colOff>
      <xdr:row>75</xdr:row>
      <xdr:rowOff>27403</xdr:rowOff>
    </xdr:to>
    <xdr:sp macro="" textlink="">
      <xdr:nvSpPr>
        <xdr:cNvPr id="195" name="楕円 194"/>
        <xdr:cNvSpPr/>
      </xdr:nvSpPr>
      <xdr:spPr>
        <a:xfrm>
          <a:off x="4584700" y="1278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120130</xdr:rowOff>
    </xdr:from>
    <xdr:ext cx="599010" cy="259045"/>
    <xdr:sp macro="" textlink="">
      <xdr:nvSpPr>
        <xdr:cNvPr id="196" name="民生費該当値テキスト"/>
        <xdr:cNvSpPr txBox="1"/>
      </xdr:nvSpPr>
      <xdr:spPr>
        <a:xfrm>
          <a:off x="4686300" y="1263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152181</xdr:rowOff>
    </xdr:from>
    <xdr:to>
      <xdr:col>20</xdr:col>
      <xdr:colOff>38100</xdr:colOff>
      <xdr:row>73</xdr:row>
      <xdr:rowOff>82331</xdr:rowOff>
    </xdr:to>
    <xdr:sp macro="" textlink="">
      <xdr:nvSpPr>
        <xdr:cNvPr id="197" name="楕円 196"/>
        <xdr:cNvSpPr/>
      </xdr:nvSpPr>
      <xdr:spPr>
        <a:xfrm>
          <a:off x="3746500" y="1249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98858</xdr:rowOff>
    </xdr:from>
    <xdr:ext cx="599010" cy="259045"/>
    <xdr:sp macro="" textlink="">
      <xdr:nvSpPr>
        <xdr:cNvPr id="198" name="テキスト ボックス 197"/>
        <xdr:cNvSpPr txBox="1"/>
      </xdr:nvSpPr>
      <xdr:spPr>
        <a:xfrm>
          <a:off x="3497795" y="1227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121073</xdr:rowOff>
    </xdr:from>
    <xdr:to>
      <xdr:col>15</xdr:col>
      <xdr:colOff>101600</xdr:colOff>
      <xdr:row>71</xdr:row>
      <xdr:rowOff>51223</xdr:rowOff>
    </xdr:to>
    <xdr:sp macro="" textlink="">
      <xdr:nvSpPr>
        <xdr:cNvPr id="199" name="楕円 198"/>
        <xdr:cNvSpPr/>
      </xdr:nvSpPr>
      <xdr:spPr>
        <a:xfrm>
          <a:off x="2857500" y="1212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67750</xdr:rowOff>
    </xdr:from>
    <xdr:ext cx="599010" cy="259045"/>
    <xdr:sp macro="" textlink="">
      <xdr:nvSpPr>
        <xdr:cNvPr id="200" name="テキスト ボックス 199"/>
        <xdr:cNvSpPr txBox="1"/>
      </xdr:nvSpPr>
      <xdr:spPr>
        <a:xfrm>
          <a:off x="2608795" y="11897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37552</xdr:rowOff>
    </xdr:from>
    <xdr:to>
      <xdr:col>10</xdr:col>
      <xdr:colOff>165100</xdr:colOff>
      <xdr:row>75</xdr:row>
      <xdr:rowOff>139152</xdr:rowOff>
    </xdr:to>
    <xdr:sp macro="" textlink="">
      <xdr:nvSpPr>
        <xdr:cNvPr id="201" name="楕円 200"/>
        <xdr:cNvSpPr/>
      </xdr:nvSpPr>
      <xdr:spPr>
        <a:xfrm>
          <a:off x="1968500" y="1289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155679</xdr:rowOff>
    </xdr:from>
    <xdr:ext cx="599010" cy="259045"/>
    <xdr:sp macro="" textlink="">
      <xdr:nvSpPr>
        <xdr:cNvPr id="202" name="テキスト ボックス 201"/>
        <xdr:cNvSpPr txBox="1"/>
      </xdr:nvSpPr>
      <xdr:spPr>
        <a:xfrm>
          <a:off x="1719795" y="1267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169284</xdr:rowOff>
    </xdr:from>
    <xdr:to>
      <xdr:col>6</xdr:col>
      <xdr:colOff>38100</xdr:colOff>
      <xdr:row>76</xdr:row>
      <xdr:rowOff>99434</xdr:rowOff>
    </xdr:to>
    <xdr:sp macro="" textlink="">
      <xdr:nvSpPr>
        <xdr:cNvPr id="203" name="楕円 202"/>
        <xdr:cNvSpPr/>
      </xdr:nvSpPr>
      <xdr:spPr>
        <a:xfrm>
          <a:off x="1079500" y="1302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115962</xdr:rowOff>
    </xdr:from>
    <xdr:ext cx="599010" cy="259045"/>
    <xdr:sp macro="" textlink="">
      <xdr:nvSpPr>
        <xdr:cNvPr id="204" name="テキスト ボックス 203"/>
        <xdr:cNvSpPr txBox="1"/>
      </xdr:nvSpPr>
      <xdr:spPr>
        <a:xfrm>
          <a:off x="830795" y="12803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112757</xdr:rowOff>
    </xdr:from>
    <xdr:to>
      <xdr:col>24</xdr:col>
      <xdr:colOff>62865</xdr:colOff>
      <xdr:row>98</xdr:row>
      <xdr:rowOff>30347</xdr:rowOff>
    </xdr:to>
    <xdr:cxnSp macro="">
      <xdr:nvCxnSpPr>
        <xdr:cNvPr id="226" name="直線コネクタ 225"/>
        <xdr:cNvCxnSpPr/>
      </xdr:nvCxnSpPr>
      <xdr:spPr>
        <a:xfrm flipV="1">
          <a:off x="4633595" y="15886157"/>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34174</xdr:rowOff>
    </xdr:from>
    <xdr:ext cx="534377" cy="259045"/>
    <xdr:sp macro="" textlink="">
      <xdr:nvSpPr>
        <xdr:cNvPr id="227" name="衛生費最小値テキスト"/>
        <xdr:cNvSpPr txBox="1"/>
      </xdr:nvSpPr>
      <xdr:spPr>
        <a:xfrm>
          <a:off x="4686300" y="1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30347</xdr:rowOff>
    </xdr:from>
    <xdr:to>
      <xdr:col>24</xdr:col>
      <xdr:colOff>152400</xdr:colOff>
      <xdr:row>98</xdr:row>
      <xdr:rowOff>30347</xdr:rowOff>
    </xdr:to>
    <xdr:cxnSp macro="">
      <xdr:nvCxnSpPr>
        <xdr:cNvPr id="228" name="直線コネクタ 227"/>
        <xdr:cNvCxnSpPr/>
      </xdr:nvCxnSpPr>
      <xdr:spPr>
        <a:xfrm>
          <a:off x="4546600" y="1683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59434</xdr:rowOff>
    </xdr:from>
    <xdr:ext cx="599010" cy="259045"/>
    <xdr:sp macro="" textlink="">
      <xdr:nvSpPr>
        <xdr:cNvPr id="229" name="衛生費最大値テキスト"/>
        <xdr:cNvSpPr txBox="1"/>
      </xdr:nvSpPr>
      <xdr:spPr>
        <a:xfrm>
          <a:off x="4686300" y="15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112757</xdr:rowOff>
    </xdr:from>
    <xdr:to>
      <xdr:col>24</xdr:col>
      <xdr:colOff>152400</xdr:colOff>
      <xdr:row>92</xdr:row>
      <xdr:rowOff>112757</xdr:rowOff>
    </xdr:to>
    <xdr:cxnSp macro="">
      <xdr:nvCxnSpPr>
        <xdr:cNvPr id="230" name="直線コネクタ 229"/>
        <xdr:cNvCxnSpPr/>
      </xdr:nvCxnSpPr>
      <xdr:spPr>
        <a:xfrm>
          <a:off x="4546600" y="1588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170771</xdr:rowOff>
    </xdr:from>
    <xdr:to>
      <xdr:col>24</xdr:col>
      <xdr:colOff>63500</xdr:colOff>
      <xdr:row>95</xdr:row>
      <xdr:rowOff>4826</xdr:rowOff>
    </xdr:to>
    <xdr:cxnSp macro="">
      <xdr:nvCxnSpPr>
        <xdr:cNvPr id="231" name="直線コネクタ 230"/>
        <xdr:cNvCxnSpPr/>
      </xdr:nvCxnSpPr>
      <xdr:spPr>
        <a:xfrm>
          <a:off x="3797300" y="16287071"/>
          <a:ext cx="8382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8183</xdr:rowOff>
    </xdr:from>
    <xdr:ext cx="534377" cy="259045"/>
    <xdr:sp macro="" textlink="">
      <xdr:nvSpPr>
        <xdr:cNvPr id="232" name="衛生費平均値テキスト"/>
        <xdr:cNvSpPr txBox="1"/>
      </xdr:nvSpPr>
      <xdr:spPr>
        <a:xfrm>
          <a:off x="4686300" y="16467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29756</xdr:rowOff>
    </xdr:from>
    <xdr:to>
      <xdr:col>24</xdr:col>
      <xdr:colOff>114300</xdr:colOff>
      <xdr:row>96</xdr:row>
      <xdr:rowOff>131356</xdr:rowOff>
    </xdr:to>
    <xdr:sp macro="" textlink="">
      <xdr:nvSpPr>
        <xdr:cNvPr id="233" name="フローチャート: 判断 232"/>
        <xdr:cNvSpPr/>
      </xdr:nvSpPr>
      <xdr:spPr>
        <a:xfrm>
          <a:off x="45847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170771</xdr:rowOff>
    </xdr:from>
    <xdr:to>
      <xdr:col>19</xdr:col>
      <xdr:colOff>177800</xdr:colOff>
      <xdr:row>95</xdr:row>
      <xdr:rowOff>57390</xdr:rowOff>
    </xdr:to>
    <xdr:cxnSp macro="">
      <xdr:nvCxnSpPr>
        <xdr:cNvPr id="234" name="直線コネクタ 233"/>
        <xdr:cNvCxnSpPr/>
      </xdr:nvCxnSpPr>
      <xdr:spPr>
        <a:xfrm flipV="1">
          <a:off x="2908300" y="16287071"/>
          <a:ext cx="889000" cy="5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52643</xdr:rowOff>
    </xdr:from>
    <xdr:to>
      <xdr:col>20</xdr:col>
      <xdr:colOff>38100</xdr:colOff>
      <xdr:row>96</xdr:row>
      <xdr:rowOff>154243</xdr:rowOff>
    </xdr:to>
    <xdr:sp macro="" textlink="">
      <xdr:nvSpPr>
        <xdr:cNvPr id="235" name="フローチャート: 判断 234"/>
        <xdr:cNvSpPr/>
      </xdr:nvSpPr>
      <xdr:spPr>
        <a:xfrm>
          <a:off x="3746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145370</xdr:rowOff>
    </xdr:from>
    <xdr:ext cx="534377" cy="259045"/>
    <xdr:sp macro="" textlink="">
      <xdr:nvSpPr>
        <xdr:cNvPr id="236" name="テキスト ボックス 235"/>
        <xdr:cNvSpPr txBox="1"/>
      </xdr:nvSpPr>
      <xdr:spPr>
        <a:xfrm>
          <a:off x="3530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57390</xdr:rowOff>
    </xdr:from>
    <xdr:to>
      <xdr:col>15</xdr:col>
      <xdr:colOff>50800</xdr:colOff>
      <xdr:row>95</xdr:row>
      <xdr:rowOff>99786</xdr:rowOff>
    </xdr:to>
    <xdr:cxnSp macro="">
      <xdr:nvCxnSpPr>
        <xdr:cNvPr id="237" name="直線コネクタ 236"/>
        <xdr:cNvCxnSpPr/>
      </xdr:nvCxnSpPr>
      <xdr:spPr>
        <a:xfrm flipV="1">
          <a:off x="2019300" y="16345140"/>
          <a:ext cx="889000" cy="4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38356</xdr:rowOff>
    </xdr:from>
    <xdr:to>
      <xdr:col>15</xdr:col>
      <xdr:colOff>101600</xdr:colOff>
      <xdr:row>96</xdr:row>
      <xdr:rowOff>139956</xdr:rowOff>
    </xdr:to>
    <xdr:sp macro="" textlink="">
      <xdr:nvSpPr>
        <xdr:cNvPr id="238" name="フローチャート: 判断 237"/>
        <xdr:cNvSpPr/>
      </xdr:nvSpPr>
      <xdr:spPr>
        <a:xfrm>
          <a:off x="2857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131083</xdr:rowOff>
    </xdr:from>
    <xdr:ext cx="534377" cy="259045"/>
    <xdr:sp macro="" textlink="">
      <xdr:nvSpPr>
        <xdr:cNvPr id="239" name="テキスト ボックス 238"/>
        <xdr:cNvSpPr txBox="1"/>
      </xdr:nvSpPr>
      <xdr:spPr>
        <a:xfrm>
          <a:off x="2641111" y="165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77301</xdr:rowOff>
    </xdr:from>
    <xdr:to>
      <xdr:col>10</xdr:col>
      <xdr:colOff>114300</xdr:colOff>
      <xdr:row>95</xdr:row>
      <xdr:rowOff>99786</xdr:rowOff>
    </xdr:to>
    <xdr:cxnSp macro="">
      <xdr:nvCxnSpPr>
        <xdr:cNvPr id="240" name="直線コネクタ 239"/>
        <xdr:cNvCxnSpPr/>
      </xdr:nvCxnSpPr>
      <xdr:spPr>
        <a:xfrm>
          <a:off x="1130300" y="16365051"/>
          <a:ext cx="889000" cy="2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59337</xdr:rowOff>
    </xdr:from>
    <xdr:to>
      <xdr:col>10</xdr:col>
      <xdr:colOff>165100</xdr:colOff>
      <xdr:row>96</xdr:row>
      <xdr:rowOff>160937</xdr:rowOff>
    </xdr:to>
    <xdr:sp macro="" textlink="">
      <xdr:nvSpPr>
        <xdr:cNvPr id="241" name="フローチャート: 判断 240"/>
        <xdr:cNvSpPr/>
      </xdr:nvSpPr>
      <xdr:spPr>
        <a:xfrm>
          <a:off x="1968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152064</xdr:rowOff>
    </xdr:from>
    <xdr:ext cx="534377" cy="259045"/>
    <xdr:sp macro="" textlink="">
      <xdr:nvSpPr>
        <xdr:cNvPr id="242" name="テキスト ボックス 241"/>
        <xdr:cNvSpPr txBox="1"/>
      </xdr:nvSpPr>
      <xdr:spPr>
        <a:xfrm>
          <a:off x="1752111" y="1661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73881</xdr:rowOff>
    </xdr:from>
    <xdr:to>
      <xdr:col>6</xdr:col>
      <xdr:colOff>38100</xdr:colOff>
      <xdr:row>97</xdr:row>
      <xdr:rowOff>4031</xdr:rowOff>
    </xdr:to>
    <xdr:sp macro="" textlink="">
      <xdr:nvSpPr>
        <xdr:cNvPr id="243" name="フローチャート: 判断 242"/>
        <xdr:cNvSpPr/>
      </xdr:nvSpPr>
      <xdr:spPr>
        <a:xfrm>
          <a:off x="10795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166608</xdr:rowOff>
    </xdr:from>
    <xdr:ext cx="534377" cy="259045"/>
    <xdr:sp macro="" textlink="">
      <xdr:nvSpPr>
        <xdr:cNvPr id="244" name="テキスト ボックス 243"/>
        <xdr:cNvSpPr txBox="1"/>
      </xdr:nvSpPr>
      <xdr:spPr>
        <a:xfrm>
          <a:off x="863111" y="1662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125476</xdr:rowOff>
    </xdr:from>
    <xdr:to>
      <xdr:col>24</xdr:col>
      <xdr:colOff>114300</xdr:colOff>
      <xdr:row>95</xdr:row>
      <xdr:rowOff>55626</xdr:rowOff>
    </xdr:to>
    <xdr:sp macro="" textlink="">
      <xdr:nvSpPr>
        <xdr:cNvPr id="250" name="楕円 249"/>
        <xdr:cNvSpPr/>
      </xdr:nvSpPr>
      <xdr:spPr>
        <a:xfrm>
          <a:off x="4584700" y="1624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148353</xdr:rowOff>
    </xdr:from>
    <xdr:ext cx="599010" cy="259045"/>
    <xdr:sp macro="" textlink="">
      <xdr:nvSpPr>
        <xdr:cNvPr id="251" name="衛生費該当値テキスト"/>
        <xdr:cNvSpPr txBox="1"/>
      </xdr:nvSpPr>
      <xdr:spPr>
        <a:xfrm>
          <a:off x="4686300" y="16093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119971</xdr:rowOff>
    </xdr:from>
    <xdr:to>
      <xdr:col>20</xdr:col>
      <xdr:colOff>38100</xdr:colOff>
      <xdr:row>95</xdr:row>
      <xdr:rowOff>50121</xdr:rowOff>
    </xdr:to>
    <xdr:sp macro="" textlink="">
      <xdr:nvSpPr>
        <xdr:cNvPr id="252" name="楕円 251"/>
        <xdr:cNvSpPr/>
      </xdr:nvSpPr>
      <xdr:spPr>
        <a:xfrm>
          <a:off x="3746500" y="1623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66648</xdr:rowOff>
    </xdr:from>
    <xdr:ext cx="599010" cy="259045"/>
    <xdr:sp macro="" textlink="">
      <xdr:nvSpPr>
        <xdr:cNvPr id="253" name="テキスト ボックス 252"/>
        <xdr:cNvSpPr txBox="1"/>
      </xdr:nvSpPr>
      <xdr:spPr>
        <a:xfrm>
          <a:off x="3497795" y="1601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6590</xdr:rowOff>
    </xdr:from>
    <xdr:to>
      <xdr:col>15</xdr:col>
      <xdr:colOff>101600</xdr:colOff>
      <xdr:row>95</xdr:row>
      <xdr:rowOff>108190</xdr:rowOff>
    </xdr:to>
    <xdr:sp macro="" textlink="">
      <xdr:nvSpPr>
        <xdr:cNvPr id="254" name="楕円 253"/>
        <xdr:cNvSpPr/>
      </xdr:nvSpPr>
      <xdr:spPr>
        <a:xfrm>
          <a:off x="2857500" y="162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124717</xdr:rowOff>
    </xdr:from>
    <xdr:ext cx="599010" cy="259045"/>
    <xdr:sp macro="" textlink="">
      <xdr:nvSpPr>
        <xdr:cNvPr id="255" name="テキスト ボックス 254"/>
        <xdr:cNvSpPr txBox="1"/>
      </xdr:nvSpPr>
      <xdr:spPr>
        <a:xfrm>
          <a:off x="2608795" y="16069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48986</xdr:rowOff>
    </xdr:from>
    <xdr:to>
      <xdr:col>10</xdr:col>
      <xdr:colOff>165100</xdr:colOff>
      <xdr:row>95</xdr:row>
      <xdr:rowOff>150586</xdr:rowOff>
    </xdr:to>
    <xdr:sp macro="" textlink="">
      <xdr:nvSpPr>
        <xdr:cNvPr id="256" name="楕円 255"/>
        <xdr:cNvSpPr/>
      </xdr:nvSpPr>
      <xdr:spPr>
        <a:xfrm>
          <a:off x="1968500" y="1633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167113</xdr:rowOff>
    </xdr:from>
    <xdr:ext cx="599010" cy="259045"/>
    <xdr:sp macro="" textlink="">
      <xdr:nvSpPr>
        <xdr:cNvPr id="257" name="テキスト ボックス 256"/>
        <xdr:cNvSpPr txBox="1"/>
      </xdr:nvSpPr>
      <xdr:spPr>
        <a:xfrm>
          <a:off x="1719795" y="16111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26501</xdr:rowOff>
    </xdr:from>
    <xdr:to>
      <xdr:col>6</xdr:col>
      <xdr:colOff>38100</xdr:colOff>
      <xdr:row>95</xdr:row>
      <xdr:rowOff>128101</xdr:rowOff>
    </xdr:to>
    <xdr:sp macro="" textlink="">
      <xdr:nvSpPr>
        <xdr:cNvPr id="258" name="楕円 257"/>
        <xdr:cNvSpPr/>
      </xdr:nvSpPr>
      <xdr:spPr>
        <a:xfrm>
          <a:off x="1079500" y="1631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144628</xdr:rowOff>
    </xdr:from>
    <xdr:ext cx="599010" cy="259045"/>
    <xdr:sp macro="" textlink="">
      <xdr:nvSpPr>
        <xdr:cNvPr id="259" name="テキスト ボックス 258"/>
        <xdr:cNvSpPr txBox="1"/>
      </xdr:nvSpPr>
      <xdr:spPr>
        <a:xfrm>
          <a:off x="830795" y="16089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90551</xdr:rowOff>
    </xdr:from>
    <xdr:to>
      <xdr:col>54</xdr:col>
      <xdr:colOff>189865</xdr:colOff>
      <xdr:row>39</xdr:row>
      <xdr:rowOff>98878</xdr:rowOff>
    </xdr:to>
    <xdr:cxnSp macro="">
      <xdr:nvCxnSpPr>
        <xdr:cNvPr id="285" name="直線コネクタ 284"/>
        <xdr:cNvCxnSpPr/>
      </xdr:nvCxnSpPr>
      <xdr:spPr>
        <a:xfrm flipV="1">
          <a:off x="10475595" y="5234051"/>
          <a:ext cx="1270" cy="155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37228</xdr:rowOff>
    </xdr:from>
    <xdr:ext cx="469744" cy="259045"/>
    <xdr:sp macro="" textlink="">
      <xdr:nvSpPr>
        <xdr:cNvPr id="288" name="労働費最大値テキスト"/>
        <xdr:cNvSpPr txBox="1"/>
      </xdr:nvSpPr>
      <xdr:spPr>
        <a:xfrm>
          <a:off x="10528300"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90551</xdr:rowOff>
    </xdr:from>
    <xdr:to>
      <xdr:col>55</xdr:col>
      <xdr:colOff>88900</xdr:colOff>
      <xdr:row>30</xdr:row>
      <xdr:rowOff>90551</xdr:rowOff>
    </xdr:to>
    <xdr:cxnSp macro="">
      <xdr:nvCxnSpPr>
        <xdr:cNvPr id="289" name="直線コネクタ 288"/>
        <xdr:cNvCxnSpPr/>
      </xdr:nvCxnSpPr>
      <xdr:spPr>
        <a:xfrm>
          <a:off x="10388600" y="523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96429</xdr:rowOff>
    </xdr:from>
    <xdr:to>
      <xdr:col>55</xdr:col>
      <xdr:colOff>0</xdr:colOff>
      <xdr:row>39</xdr:row>
      <xdr:rowOff>97246</xdr:rowOff>
    </xdr:to>
    <xdr:cxnSp macro="">
      <xdr:nvCxnSpPr>
        <xdr:cNvPr id="290" name="直線コネクタ 289"/>
        <xdr:cNvCxnSpPr/>
      </xdr:nvCxnSpPr>
      <xdr:spPr>
        <a:xfrm flipV="1">
          <a:off x="9639300" y="6782979"/>
          <a:ext cx="8382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159620</xdr:rowOff>
    </xdr:from>
    <xdr:ext cx="378565" cy="259045"/>
    <xdr:sp macro="" textlink="">
      <xdr:nvSpPr>
        <xdr:cNvPr id="291" name="労働費平均値テキスト"/>
        <xdr:cNvSpPr txBox="1"/>
      </xdr:nvSpPr>
      <xdr:spPr>
        <a:xfrm>
          <a:off x="10528300" y="65032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136743</xdr:rowOff>
    </xdr:from>
    <xdr:to>
      <xdr:col>55</xdr:col>
      <xdr:colOff>50800</xdr:colOff>
      <xdr:row>39</xdr:row>
      <xdr:rowOff>66893</xdr:rowOff>
    </xdr:to>
    <xdr:sp macro="" textlink="">
      <xdr:nvSpPr>
        <xdr:cNvPr id="292" name="フローチャート: 判断 291"/>
        <xdr:cNvSpPr/>
      </xdr:nvSpPr>
      <xdr:spPr>
        <a:xfrm>
          <a:off x="104267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96429</xdr:rowOff>
    </xdr:from>
    <xdr:to>
      <xdr:col>50</xdr:col>
      <xdr:colOff>114300</xdr:colOff>
      <xdr:row>39</xdr:row>
      <xdr:rowOff>97246</xdr:rowOff>
    </xdr:to>
    <xdr:cxnSp macro="">
      <xdr:nvCxnSpPr>
        <xdr:cNvPr id="293" name="直線コネクタ 292"/>
        <xdr:cNvCxnSpPr/>
      </xdr:nvCxnSpPr>
      <xdr:spPr>
        <a:xfrm>
          <a:off x="8750300" y="6782979"/>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134130</xdr:rowOff>
    </xdr:from>
    <xdr:to>
      <xdr:col>50</xdr:col>
      <xdr:colOff>165100</xdr:colOff>
      <xdr:row>39</xdr:row>
      <xdr:rowOff>64280</xdr:rowOff>
    </xdr:to>
    <xdr:sp macro="" textlink="">
      <xdr:nvSpPr>
        <xdr:cNvPr id="294" name="フローチャート: 判断 293"/>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80807</xdr:rowOff>
    </xdr:from>
    <xdr:ext cx="378565" cy="259045"/>
    <xdr:sp macro="" textlink="">
      <xdr:nvSpPr>
        <xdr:cNvPr id="295" name="テキスト ボックス 294"/>
        <xdr:cNvSpPr txBox="1"/>
      </xdr:nvSpPr>
      <xdr:spPr>
        <a:xfrm>
          <a:off x="9450017" y="6424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96429</xdr:rowOff>
    </xdr:from>
    <xdr:to>
      <xdr:col>45</xdr:col>
      <xdr:colOff>177800</xdr:colOff>
      <xdr:row>39</xdr:row>
      <xdr:rowOff>96756</xdr:rowOff>
    </xdr:to>
    <xdr:cxnSp macro="">
      <xdr:nvCxnSpPr>
        <xdr:cNvPr id="296" name="直線コネクタ 295"/>
        <xdr:cNvCxnSpPr/>
      </xdr:nvCxnSpPr>
      <xdr:spPr>
        <a:xfrm flipV="1">
          <a:off x="7861300" y="6782979"/>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125150</xdr:rowOff>
    </xdr:from>
    <xdr:to>
      <xdr:col>46</xdr:col>
      <xdr:colOff>38100</xdr:colOff>
      <xdr:row>39</xdr:row>
      <xdr:rowOff>55300</xdr:rowOff>
    </xdr:to>
    <xdr:sp macro="" textlink="">
      <xdr:nvSpPr>
        <xdr:cNvPr id="297" name="フローチャート: 判断 296"/>
        <xdr:cNvSpPr/>
      </xdr:nvSpPr>
      <xdr:spPr>
        <a:xfrm>
          <a:off x="8699500" y="664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71826</xdr:rowOff>
    </xdr:from>
    <xdr:ext cx="378565" cy="259045"/>
    <xdr:sp macro="" textlink="">
      <xdr:nvSpPr>
        <xdr:cNvPr id="298" name="テキスト ボックス 297"/>
        <xdr:cNvSpPr txBox="1"/>
      </xdr:nvSpPr>
      <xdr:spPr>
        <a:xfrm>
          <a:off x="8561017" y="6415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96756</xdr:rowOff>
    </xdr:from>
    <xdr:to>
      <xdr:col>41</xdr:col>
      <xdr:colOff>50800</xdr:colOff>
      <xdr:row>39</xdr:row>
      <xdr:rowOff>96919</xdr:rowOff>
    </xdr:to>
    <xdr:cxnSp macro="">
      <xdr:nvCxnSpPr>
        <xdr:cNvPr id="299" name="直線コネクタ 298"/>
        <xdr:cNvCxnSpPr/>
      </xdr:nvCxnSpPr>
      <xdr:spPr>
        <a:xfrm flipV="1">
          <a:off x="6972300" y="6783306"/>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140988</xdr:rowOff>
    </xdr:from>
    <xdr:to>
      <xdr:col>41</xdr:col>
      <xdr:colOff>101600</xdr:colOff>
      <xdr:row>39</xdr:row>
      <xdr:rowOff>71138</xdr:rowOff>
    </xdr:to>
    <xdr:sp macro="" textlink="">
      <xdr:nvSpPr>
        <xdr:cNvPr id="300" name="フローチャート: 判断 299"/>
        <xdr:cNvSpPr/>
      </xdr:nvSpPr>
      <xdr:spPr>
        <a:xfrm>
          <a:off x="78105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87665</xdr:rowOff>
    </xdr:from>
    <xdr:ext cx="378565" cy="259045"/>
    <xdr:sp macro="" textlink="">
      <xdr:nvSpPr>
        <xdr:cNvPr id="301" name="テキスト ボックス 300"/>
        <xdr:cNvSpPr txBox="1"/>
      </xdr:nvSpPr>
      <xdr:spPr>
        <a:xfrm>
          <a:off x="7672017" y="643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2" name="フローチャート: 判断 301"/>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146448</xdr:rowOff>
    </xdr:from>
    <xdr:ext cx="469744" cy="259045"/>
    <xdr:sp macro="" textlink="">
      <xdr:nvSpPr>
        <xdr:cNvPr id="303" name="テキスト ボックス 302"/>
        <xdr:cNvSpPr txBox="1"/>
      </xdr:nvSpPr>
      <xdr:spPr>
        <a:xfrm>
          <a:off x="6737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45629</xdr:rowOff>
    </xdr:from>
    <xdr:to>
      <xdr:col>55</xdr:col>
      <xdr:colOff>50800</xdr:colOff>
      <xdr:row>39</xdr:row>
      <xdr:rowOff>147229</xdr:rowOff>
    </xdr:to>
    <xdr:sp macro="" textlink="">
      <xdr:nvSpPr>
        <xdr:cNvPr id="309" name="楕円 308"/>
        <xdr:cNvSpPr/>
      </xdr:nvSpPr>
      <xdr:spPr>
        <a:xfrm>
          <a:off x="10426700" y="673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132006</xdr:rowOff>
    </xdr:from>
    <xdr:ext cx="313932" cy="259045"/>
    <xdr:sp macro="" textlink="">
      <xdr:nvSpPr>
        <xdr:cNvPr id="310" name="労働費該当値テキスト"/>
        <xdr:cNvSpPr txBox="1"/>
      </xdr:nvSpPr>
      <xdr:spPr>
        <a:xfrm>
          <a:off x="10528300" y="66471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46446</xdr:rowOff>
    </xdr:from>
    <xdr:to>
      <xdr:col>50</xdr:col>
      <xdr:colOff>165100</xdr:colOff>
      <xdr:row>39</xdr:row>
      <xdr:rowOff>148046</xdr:rowOff>
    </xdr:to>
    <xdr:sp macro="" textlink="">
      <xdr:nvSpPr>
        <xdr:cNvPr id="311" name="楕円 310"/>
        <xdr:cNvSpPr/>
      </xdr:nvSpPr>
      <xdr:spPr>
        <a:xfrm>
          <a:off x="9588500" y="673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139173</xdr:rowOff>
    </xdr:from>
    <xdr:ext cx="313932" cy="259045"/>
    <xdr:sp macro="" textlink="">
      <xdr:nvSpPr>
        <xdr:cNvPr id="312" name="テキスト ボックス 311"/>
        <xdr:cNvSpPr txBox="1"/>
      </xdr:nvSpPr>
      <xdr:spPr>
        <a:xfrm>
          <a:off x="9482333" y="68257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45629</xdr:rowOff>
    </xdr:from>
    <xdr:to>
      <xdr:col>46</xdr:col>
      <xdr:colOff>38100</xdr:colOff>
      <xdr:row>39</xdr:row>
      <xdr:rowOff>147229</xdr:rowOff>
    </xdr:to>
    <xdr:sp macro="" textlink="">
      <xdr:nvSpPr>
        <xdr:cNvPr id="313" name="楕円 312"/>
        <xdr:cNvSpPr/>
      </xdr:nvSpPr>
      <xdr:spPr>
        <a:xfrm>
          <a:off x="8699500" y="673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138356</xdr:rowOff>
    </xdr:from>
    <xdr:ext cx="313932" cy="259045"/>
    <xdr:sp macro="" textlink="">
      <xdr:nvSpPr>
        <xdr:cNvPr id="314" name="テキスト ボックス 313"/>
        <xdr:cNvSpPr txBox="1"/>
      </xdr:nvSpPr>
      <xdr:spPr>
        <a:xfrm>
          <a:off x="8593333" y="68249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45956</xdr:rowOff>
    </xdr:from>
    <xdr:to>
      <xdr:col>41</xdr:col>
      <xdr:colOff>101600</xdr:colOff>
      <xdr:row>39</xdr:row>
      <xdr:rowOff>147556</xdr:rowOff>
    </xdr:to>
    <xdr:sp macro="" textlink="">
      <xdr:nvSpPr>
        <xdr:cNvPr id="315" name="楕円 314"/>
        <xdr:cNvSpPr/>
      </xdr:nvSpPr>
      <xdr:spPr>
        <a:xfrm>
          <a:off x="7810500" y="673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138683</xdr:rowOff>
    </xdr:from>
    <xdr:ext cx="313932" cy="259045"/>
    <xdr:sp macro="" textlink="">
      <xdr:nvSpPr>
        <xdr:cNvPr id="316" name="テキスト ボックス 315"/>
        <xdr:cNvSpPr txBox="1"/>
      </xdr:nvSpPr>
      <xdr:spPr>
        <a:xfrm>
          <a:off x="7704333" y="6825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46119</xdr:rowOff>
    </xdr:from>
    <xdr:to>
      <xdr:col>36</xdr:col>
      <xdr:colOff>165100</xdr:colOff>
      <xdr:row>39</xdr:row>
      <xdr:rowOff>147719</xdr:rowOff>
    </xdr:to>
    <xdr:sp macro="" textlink="">
      <xdr:nvSpPr>
        <xdr:cNvPr id="317" name="楕円 316"/>
        <xdr:cNvSpPr/>
      </xdr:nvSpPr>
      <xdr:spPr>
        <a:xfrm>
          <a:off x="6921500" y="673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138846</xdr:rowOff>
    </xdr:from>
    <xdr:ext cx="313932" cy="259045"/>
    <xdr:sp macro="" textlink="">
      <xdr:nvSpPr>
        <xdr:cNvPr id="318" name="テキスト ボックス 317"/>
        <xdr:cNvSpPr txBox="1"/>
      </xdr:nvSpPr>
      <xdr:spPr>
        <a:xfrm>
          <a:off x="6815333" y="6825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77800</xdr:rowOff>
    </xdr:from>
    <xdr:to>
      <xdr:col>54</xdr:col>
      <xdr:colOff>189865</xdr:colOff>
      <xdr:row>58</xdr:row>
      <xdr:rowOff>106089</xdr:rowOff>
    </xdr:to>
    <xdr:cxnSp macro="">
      <xdr:nvCxnSpPr>
        <xdr:cNvPr id="340" name="直線コネクタ 339"/>
        <xdr:cNvCxnSpPr/>
      </xdr:nvCxnSpPr>
      <xdr:spPr>
        <a:xfrm flipV="1">
          <a:off x="10475595" y="8821750"/>
          <a:ext cx="1270" cy="1228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109916</xdr:rowOff>
    </xdr:from>
    <xdr:ext cx="534377" cy="259045"/>
    <xdr:sp macro="" textlink="">
      <xdr:nvSpPr>
        <xdr:cNvPr id="341" name="農林水産業費最小値テキスト"/>
        <xdr:cNvSpPr txBox="1"/>
      </xdr:nvSpPr>
      <xdr:spPr>
        <a:xfrm>
          <a:off x="10528300" y="100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106089</xdr:rowOff>
    </xdr:from>
    <xdr:to>
      <xdr:col>55</xdr:col>
      <xdr:colOff>88900</xdr:colOff>
      <xdr:row>58</xdr:row>
      <xdr:rowOff>106089</xdr:rowOff>
    </xdr:to>
    <xdr:cxnSp macro="">
      <xdr:nvCxnSpPr>
        <xdr:cNvPr id="342" name="直線コネクタ 341"/>
        <xdr:cNvCxnSpPr/>
      </xdr:nvCxnSpPr>
      <xdr:spPr>
        <a:xfrm>
          <a:off x="10388600" y="1005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24477</xdr:rowOff>
    </xdr:from>
    <xdr:ext cx="599010" cy="259045"/>
    <xdr:sp macro="" textlink="">
      <xdr:nvSpPr>
        <xdr:cNvPr id="343" name="農林水産業費最大値テキスト"/>
        <xdr:cNvSpPr txBox="1"/>
      </xdr:nvSpPr>
      <xdr:spPr>
        <a:xfrm>
          <a:off x="10528300" y="8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552,078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77800</xdr:rowOff>
    </xdr:from>
    <xdr:to>
      <xdr:col>55</xdr:col>
      <xdr:colOff>88900</xdr:colOff>
      <xdr:row>51</xdr:row>
      <xdr:rowOff>77800</xdr:rowOff>
    </xdr:to>
    <xdr:cxnSp macro="">
      <xdr:nvCxnSpPr>
        <xdr:cNvPr id="344" name="直線コネクタ 343"/>
        <xdr:cNvCxnSpPr/>
      </xdr:nvCxnSpPr>
      <xdr:spPr>
        <a:xfrm>
          <a:off x="10388600" y="882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109884</xdr:rowOff>
    </xdr:from>
    <xdr:to>
      <xdr:col>55</xdr:col>
      <xdr:colOff>0</xdr:colOff>
      <xdr:row>57</xdr:row>
      <xdr:rowOff>142560</xdr:rowOff>
    </xdr:to>
    <xdr:cxnSp macro="">
      <xdr:nvCxnSpPr>
        <xdr:cNvPr id="345" name="直線コネクタ 344"/>
        <xdr:cNvCxnSpPr/>
      </xdr:nvCxnSpPr>
      <xdr:spPr>
        <a:xfrm>
          <a:off x="9639300" y="9882534"/>
          <a:ext cx="838200" cy="3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42214</xdr:rowOff>
    </xdr:from>
    <xdr:ext cx="599010" cy="259045"/>
    <xdr:sp macro="" textlink="">
      <xdr:nvSpPr>
        <xdr:cNvPr id="346" name="農林水産業費平均値テキスト"/>
        <xdr:cNvSpPr txBox="1"/>
      </xdr:nvSpPr>
      <xdr:spPr>
        <a:xfrm>
          <a:off x="10528300" y="9643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19337</xdr:rowOff>
    </xdr:from>
    <xdr:to>
      <xdr:col>55</xdr:col>
      <xdr:colOff>50800</xdr:colOff>
      <xdr:row>57</xdr:row>
      <xdr:rowOff>120937</xdr:rowOff>
    </xdr:to>
    <xdr:sp macro="" textlink="">
      <xdr:nvSpPr>
        <xdr:cNvPr id="347" name="フローチャート: 判断 346"/>
        <xdr:cNvSpPr/>
      </xdr:nvSpPr>
      <xdr:spPr>
        <a:xfrm>
          <a:off x="104267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86656</xdr:rowOff>
    </xdr:from>
    <xdr:to>
      <xdr:col>50</xdr:col>
      <xdr:colOff>114300</xdr:colOff>
      <xdr:row>57</xdr:row>
      <xdr:rowOff>109884</xdr:rowOff>
    </xdr:to>
    <xdr:cxnSp macro="">
      <xdr:nvCxnSpPr>
        <xdr:cNvPr id="348" name="直線コネクタ 347"/>
        <xdr:cNvCxnSpPr/>
      </xdr:nvCxnSpPr>
      <xdr:spPr>
        <a:xfrm>
          <a:off x="8750300" y="9859306"/>
          <a:ext cx="889000" cy="2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32900</xdr:rowOff>
    </xdr:from>
    <xdr:to>
      <xdr:col>50</xdr:col>
      <xdr:colOff>165100</xdr:colOff>
      <xdr:row>57</xdr:row>
      <xdr:rowOff>134500</xdr:rowOff>
    </xdr:to>
    <xdr:sp macro="" textlink="">
      <xdr:nvSpPr>
        <xdr:cNvPr id="349" name="フローチャート: 判断 348"/>
        <xdr:cNvSpPr/>
      </xdr:nvSpPr>
      <xdr:spPr>
        <a:xfrm>
          <a:off x="9588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151027</xdr:rowOff>
    </xdr:from>
    <xdr:ext cx="534377" cy="259045"/>
    <xdr:sp macro="" textlink="">
      <xdr:nvSpPr>
        <xdr:cNvPr id="350" name="テキスト ボックス 349"/>
        <xdr:cNvSpPr txBox="1"/>
      </xdr:nvSpPr>
      <xdr:spPr>
        <a:xfrm>
          <a:off x="9372111" y="958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86656</xdr:rowOff>
    </xdr:from>
    <xdr:to>
      <xdr:col>45</xdr:col>
      <xdr:colOff>177800</xdr:colOff>
      <xdr:row>57</xdr:row>
      <xdr:rowOff>153937</xdr:rowOff>
    </xdr:to>
    <xdr:cxnSp macro="">
      <xdr:nvCxnSpPr>
        <xdr:cNvPr id="351" name="直線コネクタ 350"/>
        <xdr:cNvCxnSpPr/>
      </xdr:nvCxnSpPr>
      <xdr:spPr>
        <a:xfrm flipV="1">
          <a:off x="7861300" y="9859306"/>
          <a:ext cx="889000" cy="6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153422</xdr:rowOff>
    </xdr:from>
    <xdr:to>
      <xdr:col>46</xdr:col>
      <xdr:colOff>38100</xdr:colOff>
      <xdr:row>57</xdr:row>
      <xdr:rowOff>83572</xdr:rowOff>
    </xdr:to>
    <xdr:sp macro="" textlink="">
      <xdr:nvSpPr>
        <xdr:cNvPr id="352" name="フローチャート: 判断 351"/>
        <xdr:cNvSpPr/>
      </xdr:nvSpPr>
      <xdr:spPr>
        <a:xfrm>
          <a:off x="8699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100099</xdr:rowOff>
    </xdr:from>
    <xdr:ext cx="599010" cy="259045"/>
    <xdr:sp macro="" textlink="">
      <xdr:nvSpPr>
        <xdr:cNvPr id="353" name="テキスト ボックス 352"/>
        <xdr:cNvSpPr txBox="1"/>
      </xdr:nvSpPr>
      <xdr:spPr>
        <a:xfrm>
          <a:off x="8450795" y="952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123268</xdr:rowOff>
    </xdr:from>
    <xdr:to>
      <xdr:col>41</xdr:col>
      <xdr:colOff>50800</xdr:colOff>
      <xdr:row>57</xdr:row>
      <xdr:rowOff>153937</xdr:rowOff>
    </xdr:to>
    <xdr:cxnSp macro="">
      <xdr:nvCxnSpPr>
        <xdr:cNvPr id="354" name="直線コネクタ 353"/>
        <xdr:cNvCxnSpPr/>
      </xdr:nvCxnSpPr>
      <xdr:spPr>
        <a:xfrm>
          <a:off x="6972300" y="9895918"/>
          <a:ext cx="889000" cy="3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35693</xdr:rowOff>
    </xdr:from>
    <xdr:to>
      <xdr:col>41</xdr:col>
      <xdr:colOff>101600</xdr:colOff>
      <xdr:row>57</xdr:row>
      <xdr:rowOff>137293</xdr:rowOff>
    </xdr:to>
    <xdr:sp macro="" textlink="">
      <xdr:nvSpPr>
        <xdr:cNvPr id="355" name="フローチャート: 判断 354"/>
        <xdr:cNvSpPr/>
      </xdr:nvSpPr>
      <xdr:spPr>
        <a:xfrm>
          <a:off x="7810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153820</xdr:rowOff>
    </xdr:from>
    <xdr:ext cx="534377" cy="259045"/>
    <xdr:sp macro="" textlink="">
      <xdr:nvSpPr>
        <xdr:cNvPr id="356" name="テキスト ボックス 355"/>
        <xdr:cNvSpPr txBox="1"/>
      </xdr:nvSpPr>
      <xdr:spPr>
        <a:xfrm>
          <a:off x="7594111" y="958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7" name="フローチャート: 判断 356"/>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4794</xdr:rowOff>
    </xdr:from>
    <xdr:ext cx="534377" cy="259045"/>
    <xdr:sp macro="" textlink="">
      <xdr:nvSpPr>
        <xdr:cNvPr id="358" name="テキスト ボックス 357"/>
        <xdr:cNvSpPr txBox="1"/>
      </xdr:nvSpPr>
      <xdr:spPr>
        <a:xfrm>
          <a:off x="6705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91760</xdr:rowOff>
    </xdr:from>
    <xdr:to>
      <xdr:col>55</xdr:col>
      <xdr:colOff>50800</xdr:colOff>
      <xdr:row>58</xdr:row>
      <xdr:rowOff>21910</xdr:rowOff>
    </xdr:to>
    <xdr:sp macro="" textlink="">
      <xdr:nvSpPr>
        <xdr:cNvPr id="364" name="楕円 363"/>
        <xdr:cNvSpPr/>
      </xdr:nvSpPr>
      <xdr:spPr>
        <a:xfrm>
          <a:off x="10426700" y="986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70187</xdr:rowOff>
    </xdr:from>
    <xdr:ext cx="534377" cy="259045"/>
    <xdr:sp macro="" textlink="">
      <xdr:nvSpPr>
        <xdr:cNvPr id="365" name="農林水産業費該当値テキスト"/>
        <xdr:cNvSpPr txBox="1"/>
      </xdr:nvSpPr>
      <xdr:spPr>
        <a:xfrm>
          <a:off x="10528300" y="984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59084</xdr:rowOff>
    </xdr:from>
    <xdr:to>
      <xdr:col>50</xdr:col>
      <xdr:colOff>165100</xdr:colOff>
      <xdr:row>57</xdr:row>
      <xdr:rowOff>160684</xdr:rowOff>
    </xdr:to>
    <xdr:sp macro="" textlink="">
      <xdr:nvSpPr>
        <xdr:cNvPr id="366" name="楕円 365"/>
        <xdr:cNvSpPr/>
      </xdr:nvSpPr>
      <xdr:spPr>
        <a:xfrm>
          <a:off x="9588500" y="983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151811</xdr:rowOff>
    </xdr:from>
    <xdr:ext cx="534377" cy="259045"/>
    <xdr:sp macro="" textlink="">
      <xdr:nvSpPr>
        <xdr:cNvPr id="367" name="テキスト ボックス 366"/>
        <xdr:cNvSpPr txBox="1"/>
      </xdr:nvSpPr>
      <xdr:spPr>
        <a:xfrm>
          <a:off x="9372111" y="992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35856</xdr:rowOff>
    </xdr:from>
    <xdr:to>
      <xdr:col>46</xdr:col>
      <xdr:colOff>38100</xdr:colOff>
      <xdr:row>57</xdr:row>
      <xdr:rowOff>137456</xdr:rowOff>
    </xdr:to>
    <xdr:sp macro="" textlink="">
      <xdr:nvSpPr>
        <xdr:cNvPr id="368" name="楕円 367"/>
        <xdr:cNvSpPr/>
      </xdr:nvSpPr>
      <xdr:spPr>
        <a:xfrm>
          <a:off x="8699500" y="980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128583</xdr:rowOff>
    </xdr:from>
    <xdr:ext cx="534377" cy="259045"/>
    <xdr:sp macro="" textlink="">
      <xdr:nvSpPr>
        <xdr:cNvPr id="369" name="テキスト ボックス 368"/>
        <xdr:cNvSpPr txBox="1"/>
      </xdr:nvSpPr>
      <xdr:spPr>
        <a:xfrm>
          <a:off x="8483111" y="990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103137</xdr:rowOff>
    </xdr:from>
    <xdr:to>
      <xdr:col>41</xdr:col>
      <xdr:colOff>101600</xdr:colOff>
      <xdr:row>58</xdr:row>
      <xdr:rowOff>33287</xdr:rowOff>
    </xdr:to>
    <xdr:sp macro="" textlink="">
      <xdr:nvSpPr>
        <xdr:cNvPr id="370" name="楕円 369"/>
        <xdr:cNvSpPr/>
      </xdr:nvSpPr>
      <xdr:spPr>
        <a:xfrm>
          <a:off x="7810500" y="987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24414</xdr:rowOff>
    </xdr:from>
    <xdr:ext cx="534377" cy="259045"/>
    <xdr:sp macro="" textlink="">
      <xdr:nvSpPr>
        <xdr:cNvPr id="371" name="テキスト ボックス 370"/>
        <xdr:cNvSpPr txBox="1"/>
      </xdr:nvSpPr>
      <xdr:spPr>
        <a:xfrm>
          <a:off x="7594111" y="996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72468</xdr:rowOff>
    </xdr:from>
    <xdr:to>
      <xdr:col>36</xdr:col>
      <xdr:colOff>165100</xdr:colOff>
      <xdr:row>58</xdr:row>
      <xdr:rowOff>2618</xdr:rowOff>
    </xdr:to>
    <xdr:sp macro="" textlink="">
      <xdr:nvSpPr>
        <xdr:cNvPr id="372" name="楕円 371"/>
        <xdr:cNvSpPr/>
      </xdr:nvSpPr>
      <xdr:spPr>
        <a:xfrm>
          <a:off x="6921500" y="984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165195</xdr:rowOff>
    </xdr:from>
    <xdr:ext cx="534377" cy="259045"/>
    <xdr:sp macro="" textlink="">
      <xdr:nvSpPr>
        <xdr:cNvPr id="373" name="テキスト ボックス 372"/>
        <xdr:cNvSpPr txBox="1"/>
      </xdr:nvSpPr>
      <xdr:spPr>
        <a:xfrm>
          <a:off x="6705111" y="993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126536</xdr:rowOff>
    </xdr:from>
    <xdr:to>
      <xdr:col>54</xdr:col>
      <xdr:colOff>189865</xdr:colOff>
      <xdr:row>79</xdr:row>
      <xdr:rowOff>22600</xdr:rowOff>
    </xdr:to>
    <xdr:cxnSp macro="">
      <xdr:nvCxnSpPr>
        <xdr:cNvPr id="397" name="直線コネクタ 396"/>
        <xdr:cNvCxnSpPr/>
      </xdr:nvCxnSpPr>
      <xdr:spPr>
        <a:xfrm flipV="1">
          <a:off x="10475595" y="11956586"/>
          <a:ext cx="1270" cy="16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26427</xdr:rowOff>
    </xdr:from>
    <xdr:ext cx="469744" cy="259045"/>
    <xdr:sp macro="" textlink="">
      <xdr:nvSpPr>
        <xdr:cNvPr id="398" name="商工費最小値テキスト"/>
        <xdr:cNvSpPr txBox="1"/>
      </xdr:nvSpPr>
      <xdr:spPr>
        <a:xfrm>
          <a:off x="10528300"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22600</xdr:rowOff>
    </xdr:from>
    <xdr:to>
      <xdr:col>55</xdr:col>
      <xdr:colOff>88900</xdr:colOff>
      <xdr:row>79</xdr:row>
      <xdr:rowOff>22600</xdr:rowOff>
    </xdr:to>
    <xdr:cxnSp macro="">
      <xdr:nvCxnSpPr>
        <xdr:cNvPr id="399" name="直線コネクタ 398"/>
        <xdr:cNvCxnSpPr/>
      </xdr:nvCxnSpPr>
      <xdr:spPr>
        <a:xfrm>
          <a:off x="10388600" y="1356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73213</xdr:rowOff>
    </xdr:from>
    <xdr:ext cx="534377" cy="259045"/>
    <xdr:sp macro="" textlink="">
      <xdr:nvSpPr>
        <xdr:cNvPr id="400" name="商工費最大値テキスト"/>
        <xdr:cNvSpPr txBox="1"/>
      </xdr:nvSpPr>
      <xdr:spPr>
        <a:xfrm>
          <a:off x="10528300" y="117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126536</xdr:rowOff>
    </xdr:from>
    <xdr:to>
      <xdr:col>55</xdr:col>
      <xdr:colOff>88900</xdr:colOff>
      <xdr:row>69</xdr:row>
      <xdr:rowOff>126536</xdr:rowOff>
    </xdr:to>
    <xdr:cxnSp macro="">
      <xdr:nvCxnSpPr>
        <xdr:cNvPr id="401" name="直線コネクタ 400"/>
        <xdr:cNvCxnSpPr/>
      </xdr:nvCxnSpPr>
      <xdr:spPr>
        <a:xfrm>
          <a:off x="10388600" y="1195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168027</xdr:rowOff>
    </xdr:from>
    <xdr:to>
      <xdr:col>55</xdr:col>
      <xdr:colOff>0</xdr:colOff>
      <xdr:row>77</xdr:row>
      <xdr:rowOff>1036</xdr:rowOff>
    </xdr:to>
    <xdr:cxnSp macro="">
      <xdr:nvCxnSpPr>
        <xdr:cNvPr id="402" name="直線コネクタ 401"/>
        <xdr:cNvCxnSpPr/>
      </xdr:nvCxnSpPr>
      <xdr:spPr>
        <a:xfrm>
          <a:off x="9639300" y="13198227"/>
          <a:ext cx="838200" cy="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167822</xdr:rowOff>
    </xdr:from>
    <xdr:ext cx="534377" cy="259045"/>
    <xdr:sp macro="" textlink="">
      <xdr:nvSpPr>
        <xdr:cNvPr id="403" name="商工費平均値テキスト"/>
        <xdr:cNvSpPr txBox="1"/>
      </xdr:nvSpPr>
      <xdr:spPr>
        <a:xfrm>
          <a:off x="10528300" y="12855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144945</xdr:rowOff>
    </xdr:from>
    <xdr:to>
      <xdr:col>55</xdr:col>
      <xdr:colOff>50800</xdr:colOff>
      <xdr:row>76</xdr:row>
      <xdr:rowOff>75096</xdr:rowOff>
    </xdr:to>
    <xdr:sp macro="" textlink="">
      <xdr:nvSpPr>
        <xdr:cNvPr id="404" name="フローチャート: 判断 403"/>
        <xdr:cNvSpPr/>
      </xdr:nvSpPr>
      <xdr:spPr>
        <a:xfrm>
          <a:off x="10426700" y="130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161874</xdr:rowOff>
    </xdr:from>
    <xdr:to>
      <xdr:col>50</xdr:col>
      <xdr:colOff>114300</xdr:colOff>
      <xdr:row>76</xdr:row>
      <xdr:rowOff>168027</xdr:rowOff>
    </xdr:to>
    <xdr:cxnSp macro="">
      <xdr:nvCxnSpPr>
        <xdr:cNvPr id="405" name="直線コネクタ 404"/>
        <xdr:cNvCxnSpPr/>
      </xdr:nvCxnSpPr>
      <xdr:spPr>
        <a:xfrm>
          <a:off x="8750300" y="13192074"/>
          <a:ext cx="889000" cy="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153042</xdr:rowOff>
    </xdr:from>
    <xdr:to>
      <xdr:col>50</xdr:col>
      <xdr:colOff>165100</xdr:colOff>
      <xdr:row>76</xdr:row>
      <xdr:rowOff>83192</xdr:rowOff>
    </xdr:to>
    <xdr:sp macro="" textlink="">
      <xdr:nvSpPr>
        <xdr:cNvPr id="406" name="フローチャート: 判断 405"/>
        <xdr:cNvSpPr/>
      </xdr:nvSpPr>
      <xdr:spPr>
        <a:xfrm>
          <a:off x="9588500" y="1301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99718</xdr:rowOff>
    </xdr:from>
    <xdr:ext cx="534377" cy="259045"/>
    <xdr:sp macro="" textlink="">
      <xdr:nvSpPr>
        <xdr:cNvPr id="407" name="テキスト ボックス 406"/>
        <xdr:cNvSpPr txBox="1"/>
      </xdr:nvSpPr>
      <xdr:spPr>
        <a:xfrm>
          <a:off x="9372111" y="1278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161874</xdr:rowOff>
    </xdr:from>
    <xdr:to>
      <xdr:col>45</xdr:col>
      <xdr:colOff>177800</xdr:colOff>
      <xdr:row>77</xdr:row>
      <xdr:rowOff>14656</xdr:rowOff>
    </xdr:to>
    <xdr:cxnSp macro="">
      <xdr:nvCxnSpPr>
        <xdr:cNvPr id="408" name="直線コネクタ 407"/>
        <xdr:cNvCxnSpPr/>
      </xdr:nvCxnSpPr>
      <xdr:spPr>
        <a:xfrm flipV="1">
          <a:off x="7861300" y="13192074"/>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153308</xdr:rowOff>
    </xdr:from>
    <xdr:to>
      <xdr:col>46</xdr:col>
      <xdr:colOff>38100</xdr:colOff>
      <xdr:row>76</xdr:row>
      <xdr:rowOff>83458</xdr:rowOff>
    </xdr:to>
    <xdr:sp macro="" textlink="">
      <xdr:nvSpPr>
        <xdr:cNvPr id="409" name="フローチャート: 判断 408"/>
        <xdr:cNvSpPr/>
      </xdr:nvSpPr>
      <xdr:spPr>
        <a:xfrm>
          <a:off x="8699500" y="1301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99985</xdr:rowOff>
    </xdr:from>
    <xdr:ext cx="534377" cy="259045"/>
    <xdr:sp macro="" textlink="">
      <xdr:nvSpPr>
        <xdr:cNvPr id="410" name="テキスト ボックス 409"/>
        <xdr:cNvSpPr txBox="1"/>
      </xdr:nvSpPr>
      <xdr:spPr>
        <a:xfrm>
          <a:off x="8483111" y="1278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3530</xdr:rowOff>
    </xdr:from>
    <xdr:to>
      <xdr:col>41</xdr:col>
      <xdr:colOff>50800</xdr:colOff>
      <xdr:row>77</xdr:row>
      <xdr:rowOff>14656</xdr:rowOff>
    </xdr:to>
    <xdr:cxnSp macro="">
      <xdr:nvCxnSpPr>
        <xdr:cNvPr id="411" name="直線コネクタ 410"/>
        <xdr:cNvCxnSpPr/>
      </xdr:nvCxnSpPr>
      <xdr:spPr>
        <a:xfrm>
          <a:off x="6972300" y="13205180"/>
          <a:ext cx="889000" cy="1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142069</xdr:rowOff>
    </xdr:from>
    <xdr:to>
      <xdr:col>41</xdr:col>
      <xdr:colOff>101600</xdr:colOff>
      <xdr:row>76</xdr:row>
      <xdr:rowOff>72219</xdr:rowOff>
    </xdr:to>
    <xdr:sp macro="" textlink="">
      <xdr:nvSpPr>
        <xdr:cNvPr id="412" name="フローチャート: 判断 411"/>
        <xdr:cNvSpPr/>
      </xdr:nvSpPr>
      <xdr:spPr>
        <a:xfrm>
          <a:off x="7810500" y="130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88746</xdr:rowOff>
    </xdr:from>
    <xdr:ext cx="534377" cy="259045"/>
    <xdr:sp macro="" textlink="">
      <xdr:nvSpPr>
        <xdr:cNvPr id="413" name="テキスト ボックス 412"/>
        <xdr:cNvSpPr txBox="1"/>
      </xdr:nvSpPr>
      <xdr:spPr>
        <a:xfrm>
          <a:off x="7594111" y="1277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163615</xdr:rowOff>
    </xdr:from>
    <xdr:to>
      <xdr:col>36</xdr:col>
      <xdr:colOff>165100</xdr:colOff>
      <xdr:row>76</xdr:row>
      <xdr:rowOff>93765</xdr:rowOff>
    </xdr:to>
    <xdr:sp macro="" textlink="">
      <xdr:nvSpPr>
        <xdr:cNvPr id="414" name="フローチャート: 判断 413"/>
        <xdr:cNvSpPr/>
      </xdr:nvSpPr>
      <xdr:spPr>
        <a:xfrm>
          <a:off x="6921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110291</xdr:rowOff>
    </xdr:from>
    <xdr:ext cx="534377" cy="259045"/>
    <xdr:sp macro="" textlink="">
      <xdr:nvSpPr>
        <xdr:cNvPr id="415" name="テキスト ボックス 414"/>
        <xdr:cNvSpPr txBox="1"/>
      </xdr:nvSpPr>
      <xdr:spPr>
        <a:xfrm>
          <a:off x="6705111" y="127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121686</xdr:rowOff>
    </xdr:from>
    <xdr:to>
      <xdr:col>55</xdr:col>
      <xdr:colOff>50800</xdr:colOff>
      <xdr:row>77</xdr:row>
      <xdr:rowOff>51836</xdr:rowOff>
    </xdr:to>
    <xdr:sp macro="" textlink="">
      <xdr:nvSpPr>
        <xdr:cNvPr id="421" name="楕円 420"/>
        <xdr:cNvSpPr/>
      </xdr:nvSpPr>
      <xdr:spPr>
        <a:xfrm>
          <a:off x="10426700" y="1315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100113</xdr:rowOff>
    </xdr:from>
    <xdr:ext cx="534377" cy="259045"/>
    <xdr:sp macro="" textlink="">
      <xdr:nvSpPr>
        <xdr:cNvPr id="422" name="商工費該当値テキスト"/>
        <xdr:cNvSpPr txBox="1"/>
      </xdr:nvSpPr>
      <xdr:spPr>
        <a:xfrm>
          <a:off x="10528300" y="1313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117227</xdr:rowOff>
    </xdr:from>
    <xdr:to>
      <xdr:col>50</xdr:col>
      <xdr:colOff>165100</xdr:colOff>
      <xdr:row>77</xdr:row>
      <xdr:rowOff>47377</xdr:rowOff>
    </xdr:to>
    <xdr:sp macro="" textlink="">
      <xdr:nvSpPr>
        <xdr:cNvPr id="423" name="楕円 422"/>
        <xdr:cNvSpPr/>
      </xdr:nvSpPr>
      <xdr:spPr>
        <a:xfrm>
          <a:off x="9588500" y="131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38504</xdr:rowOff>
    </xdr:from>
    <xdr:ext cx="534377" cy="259045"/>
    <xdr:sp macro="" textlink="">
      <xdr:nvSpPr>
        <xdr:cNvPr id="424" name="テキスト ボックス 423"/>
        <xdr:cNvSpPr txBox="1"/>
      </xdr:nvSpPr>
      <xdr:spPr>
        <a:xfrm>
          <a:off x="9372111" y="1324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111074</xdr:rowOff>
    </xdr:from>
    <xdr:to>
      <xdr:col>46</xdr:col>
      <xdr:colOff>38100</xdr:colOff>
      <xdr:row>77</xdr:row>
      <xdr:rowOff>41224</xdr:rowOff>
    </xdr:to>
    <xdr:sp macro="" textlink="">
      <xdr:nvSpPr>
        <xdr:cNvPr id="425" name="楕円 424"/>
        <xdr:cNvSpPr/>
      </xdr:nvSpPr>
      <xdr:spPr>
        <a:xfrm>
          <a:off x="8699500" y="1314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32351</xdr:rowOff>
    </xdr:from>
    <xdr:ext cx="534377" cy="259045"/>
    <xdr:sp macro="" textlink="">
      <xdr:nvSpPr>
        <xdr:cNvPr id="426" name="テキスト ボックス 425"/>
        <xdr:cNvSpPr txBox="1"/>
      </xdr:nvSpPr>
      <xdr:spPr>
        <a:xfrm>
          <a:off x="8483111" y="1323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135306</xdr:rowOff>
    </xdr:from>
    <xdr:to>
      <xdr:col>41</xdr:col>
      <xdr:colOff>101600</xdr:colOff>
      <xdr:row>77</xdr:row>
      <xdr:rowOff>65456</xdr:rowOff>
    </xdr:to>
    <xdr:sp macro="" textlink="">
      <xdr:nvSpPr>
        <xdr:cNvPr id="427" name="楕円 426"/>
        <xdr:cNvSpPr/>
      </xdr:nvSpPr>
      <xdr:spPr>
        <a:xfrm>
          <a:off x="7810500" y="1316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56583</xdr:rowOff>
    </xdr:from>
    <xdr:ext cx="534377" cy="259045"/>
    <xdr:sp macro="" textlink="">
      <xdr:nvSpPr>
        <xdr:cNvPr id="428" name="テキスト ボックス 427"/>
        <xdr:cNvSpPr txBox="1"/>
      </xdr:nvSpPr>
      <xdr:spPr>
        <a:xfrm>
          <a:off x="7594111" y="1325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124180</xdr:rowOff>
    </xdr:from>
    <xdr:to>
      <xdr:col>36</xdr:col>
      <xdr:colOff>165100</xdr:colOff>
      <xdr:row>77</xdr:row>
      <xdr:rowOff>54330</xdr:rowOff>
    </xdr:to>
    <xdr:sp macro="" textlink="">
      <xdr:nvSpPr>
        <xdr:cNvPr id="429" name="楕円 428"/>
        <xdr:cNvSpPr/>
      </xdr:nvSpPr>
      <xdr:spPr>
        <a:xfrm>
          <a:off x="6921500" y="1315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45457</xdr:rowOff>
    </xdr:from>
    <xdr:ext cx="534377" cy="259045"/>
    <xdr:sp macro="" textlink="">
      <xdr:nvSpPr>
        <xdr:cNvPr id="430" name="テキスト ボックス 429"/>
        <xdr:cNvSpPr txBox="1"/>
      </xdr:nvSpPr>
      <xdr:spPr>
        <a:xfrm>
          <a:off x="6705111" y="1324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14556</xdr:rowOff>
    </xdr:from>
    <xdr:to>
      <xdr:col>54</xdr:col>
      <xdr:colOff>189865</xdr:colOff>
      <xdr:row>98</xdr:row>
      <xdr:rowOff>39363</xdr:rowOff>
    </xdr:to>
    <xdr:cxnSp macro="">
      <xdr:nvCxnSpPr>
        <xdr:cNvPr id="452" name="直線コネクタ 451"/>
        <xdr:cNvCxnSpPr/>
      </xdr:nvCxnSpPr>
      <xdr:spPr>
        <a:xfrm flipV="1">
          <a:off x="10475595" y="15787956"/>
          <a:ext cx="1270" cy="105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43190</xdr:rowOff>
    </xdr:from>
    <xdr:ext cx="534377" cy="259045"/>
    <xdr:sp macro="" textlink="">
      <xdr:nvSpPr>
        <xdr:cNvPr id="453" name="土木費最小値テキスト"/>
        <xdr:cNvSpPr txBox="1"/>
      </xdr:nvSpPr>
      <xdr:spPr>
        <a:xfrm>
          <a:off x="10528300" y="168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39363</xdr:rowOff>
    </xdr:from>
    <xdr:to>
      <xdr:col>55</xdr:col>
      <xdr:colOff>88900</xdr:colOff>
      <xdr:row>98</xdr:row>
      <xdr:rowOff>39363</xdr:rowOff>
    </xdr:to>
    <xdr:cxnSp macro="">
      <xdr:nvCxnSpPr>
        <xdr:cNvPr id="454" name="直線コネクタ 453"/>
        <xdr:cNvCxnSpPr/>
      </xdr:nvCxnSpPr>
      <xdr:spPr>
        <a:xfrm>
          <a:off x="10388600" y="1684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132683</xdr:rowOff>
    </xdr:from>
    <xdr:ext cx="599010" cy="259045"/>
    <xdr:sp macro="" textlink="">
      <xdr:nvSpPr>
        <xdr:cNvPr id="455" name="土木費最大値テキスト"/>
        <xdr:cNvSpPr txBox="1"/>
      </xdr:nvSpPr>
      <xdr:spPr>
        <a:xfrm>
          <a:off x="10528300" y="155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14556</xdr:rowOff>
    </xdr:from>
    <xdr:to>
      <xdr:col>55</xdr:col>
      <xdr:colOff>88900</xdr:colOff>
      <xdr:row>92</xdr:row>
      <xdr:rowOff>14556</xdr:rowOff>
    </xdr:to>
    <xdr:cxnSp macro="">
      <xdr:nvCxnSpPr>
        <xdr:cNvPr id="456" name="直線コネクタ 455"/>
        <xdr:cNvCxnSpPr/>
      </xdr:nvCxnSpPr>
      <xdr:spPr>
        <a:xfrm>
          <a:off x="10388600" y="157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12316</xdr:rowOff>
    </xdr:from>
    <xdr:to>
      <xdr:col>55</xdr:col>
      <xdr:colOff>0</xdr:colOff>
      <xdr:row>96</xdr:row>
      <xdr:rowOff>27448</xdr:rowOff>
    </xdr:to>
    <xdr:cxnSp macro="">
      <xdr:nvCxnSpPr>
        <xdr:cNvPr id="457" name="直線コネクタ 456"/>
        <xdr:cNvCxnSpPr/>
      </xdr:nvCxnSpPr>
      <xdr:spPr>
        <a:xfrm flipV="1">
          <a:off x="9639300" y="16471516"/>
          <a:ext cx="838200" cy="1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132424</xdr:rowOff>
    </xdr:from>
    <xdr:ext cx="534377" cy="259045"/>
    <xdr:sp macro="" textlink="">
      <xdr:nvSpPr>
        <xdr:cNvPr id="458" name="土木費平均値テキスト"/>
        <xdr:cNvSpPr txBox="1"/>
      </xdr:nvSpPr>
      <xdr:spPr>
        <a:xfrm>
          <a:off x="10528300" y="16420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153997</xdr:rowOff>
    </xdr:from>
    <xdr:to>
      <xdr:col>55</xdr:col>
      <xdr:colOff>50800</xdr:colOff>
      <xdr:row>96</xdr:row>
      <xdr:rowOff>84147</xdr:rowOff>
    </xdr:to>
    <xdr:sp macro="" textlink="">
      <xdr:nvSpPr>
        <xdr:cNvPr id="459" name="フローチャート: 判断 458"/>
        <xdr:cNvSpPr/>
      </xdr:nvSpPr>
      <xdr:spPr>
        <a:xfrm>
          <a:off x="104267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27448</xdr:rowOff>
    </xdr:from>
    <xdr:to>
      <xdr:col>50</xdr:col>
      <xdr:colOff>114300</xdr:colOff>
      <xdr:row>96</xdr:row>
      <xdr:rowOff>29214</xdr:rowOff>
    </xdr:to>
    <xdr:cxnSp macro="">
      <xdr:nvCxnSpPr>
        <xdr:cNvPr id="460" name="直線コネクタ 459"/>
        <xdr:cNvCxnSpPr/>
      </xdr:nvCxnSpPr>
      <xdr:spPr>
        <a:xfrm flipV="1">
          <a:off x="8750300" y="16486648"/>
          <a:ext cx="889000" cy="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164982</xdr:rowOff>
    </xdr:from>
    <xdr:to>
      <xdr:col>50</xdr:col>
      <xdr:colOff>165100</xdr:colOff>
      <xdr:row>96</xdr:row>
      <xdr:rowOff>95132</xdr:rowOff>
    </xdr:to>
    <xdr:sp macro="" textlink="">
      <xdr:nvSpPr>
        <xdr:cNvPr id="461" name="フローチャート: 判断 460"/>
        <xdr:cNvSpPr/>
      </xdr:nvSpPr>
      <xdr:spPr>
        <a:xfrm>
          <a:off x="9588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86259</xdr:rowOff>
    </xdr:from>
    <xdr:ext cx="534377" cy="259045"/>
    <xdr:sp macro="" textlink="">
      <xdr:nvSpPr>
        <xdr:cNvPr id="462" name="テキスト ボックス 461"/>
        <xdr:cNvSpPr txBox="1"/>
      </xdr:nvSpPr>
      <xdr:spPr>
        <a:xfrm>
          <a:off x="9372111" y="1654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29214</xdr:rowOff>
    </xdr:from>
    <xdr:to>
      <xdr:col>45</xdr:col>
      <xdr:colOff>177800</xdr:colOff>
      <xdr:row>96</xdr:row>
      <xdr:rowOff>42335</xdr:rowOff>
    </xdr:to>
    <xdr:cxnSp macro="">
      <xdr:nvCxnSpPr>
        <xdr:cNvPr id="463" name="直線コネクタ 462"/>
        <xdr:cNvCxnSpPr/>
      </xdr:nvCxnSpPr>
      <xdr:spPr>
        <a:xfrm flipV="1">
          <a:off x="7861300" y="16488414"/>
          <a:ext cx="889000" cy="1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159643</xdr:rowOff>
    </xdr:from>
    <xdr:to>
      <xdr:col>46</xdr:col>
      <xdr:colOff>38100</xdr:colOff>
      <xdr:row>96</xdr:row>
      <xdr:rowOff>89793</xdr:rowOff>
    </xdr:to>
    <xdr:sp macro="" textlink="">
      <xdr:nvSpPr>
        <xdr:cNvPr id="464" name="フローチャート: 判断 463"/>
        <xdr:cNvSpPr/>
      </xdr:nvSpPr>
      <xdr:spPr>
        <a:xfrm>
          <a:off x="8699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80920</xdr:rowOff>
    </xdr:from>
    <xdr:ext cx="534377" cy="259045"/>
    <xdr:sp macro="" textlink="">
      <xdr:nvSpPr>
        <xdr:cNvPr id="465" name="テキスト ボックス 464"/>
        <xdr:cNvSpPr txBox="1"/>
      </xdr:nvSpPr>
      <xdr:spPr>
        <a:xfrm>
          <a:off x="8483111" y="1654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10175</xdr:rowOff>
    </xdr:from>
    <xdr:to>
      <xdr:col>41</xdr:col>
      <xdr:colOff>50800</xdr:colOff>
      <xdr:row>96</xdr:row>
      <xdr:rowOff>42335</xdr:rowOff>
    </xdr:to>
    <xdr:cxnSp macro="">
      <xdr:nvCxnSpPr>
        <xdr:cNvPr id="466" name="直線コネクタ 465"/>
        <xdr:cNvCxnSpPr/>
      </xdr:nvCxnSpPr>
      <xdr:spPr>
        <a:xfrm>
          <a:off x="6972300" y="16469375"/>
          <a:ext cx="889000" cy="3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10874</xdr:rowOff>
    </xdr:from>
    <xdr:to>
      <xdr:col>41</xdr:col>
      <xdr:colOff>101600</xdr:colOff>
      <xdr:row>96</xdr:row>
      <xdr:rowOff>112474</xdr:rowOff>
    </xdr:to>
    <xdr:sp macro="" textlink="">
      <xdr:nvSpPr>
        <xdr:cNvPr id="467" name="フローチャート: 判断 466"/>
        <xdr:cNvSpPr/>
      </xdr:nvSpPr>
      <xdr:spPr>
        <a:xfrm>
          <a:off x="7810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103601</xdr:rowOff>
    </xdr:from>
    <xdr:ext cx="534377" cy="259045"/>
    <xdr:sp macro="" textlink="">
      <xdr:nvSpPr>
        <xdr:cNvPr id="468" name="テキスト ボックス 467"/>
        <xdr:cNvSpPr txBox="1"/>
      </xdr:nvSpPr>
      <xdr:spPr>
        <a:xfrm>
          <a:off x="7594111" y="1656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24750</xdr:rowOff>
    </xdr:from>
    <xdr:to>
      <xdr:col>36</xdr:col>
      <xdr:colOff>165100</xdr:colOff>
      <xdr:row>96</xdr:row>
      <xdr:rowOff>126350</xdr:rowOff>
    </xdr:to>
    <xdr:sp macro="" textlink="">
      <xdr:nvSpPr>
        <xdr:cNvPr id="469" name="フローチャート: 判断 468"/>
        <xdr:cNvSpPr/>
      </xdr:nvSpPr>
      <xdr:spPr>
        <a:xfrm>
          <a:off x="6921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117477</xdr:rowOff>
    </xdr:from>
    <xdr:ext cx="534377" cy="259045"/>
    <xdr:sp macro="" textlink="">
      <xdr:nvSpPr>
        <xdr:cNvPr id="470" name="テキスト ボックス 469"/>
        <xdr:cNvSpPr txBox="1"/>
      </xdr:nvSpPr>
      <xdr:spPr>
        <a:xfrm>
          <a:off x="6705111" y="1657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132966</xdr:rowOff>
    </xdr:from>
    <xdr:to>
      <xdr:col>55</xdr:col>
      <xdr:colOff>50800</xdr:colOff>
      <xdr:row>96</xdr:row>
      <xdr:rowOff>63116</xdr:rowOff>
    </xdr:to>
    <xdr:sp macro="" textlink="">
      <xdr:nvSpPr>
        <xdr:cNvPr id="476" name="楕円 475"/>
        <xdr:cNvSpPr/>
      </xdr:nvSpPr>
      <xdr:spPr>
        <a:xfrm>
          <a:off x="10426700" y="1642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155843</xdr:rowOff>
    </xdr:from>
    <xdr:ext cx="599010" cy="259045"/>
    <xdr:sp macro="" textlink="">
      <xdr:nvSpPr>
        <xdr:cNvPr id="477" name="土木費該当値テキスト"/>
        <xdr:cNvSpPr txBox="1"/>
      </xdr:nvSpPr>
      <xdr:spPr>
        <a:xfrm>
          <a:off x="10528300" y="16272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148098</xdr:rowOff>
    </xdr:from>
    <xdr:to>
      <xdr:col>50</xdr:col>
      <xdr:colOff>165100</xdr:colOff>
      <xdr:row>96</xdr:row>
      <xdr:rowOff>78248</xdr:rowOff>
    </xdr:to>
    <xdr:sp macro="" textlink="">
      <xdr:nvSpPr>
        <xdr:cNvPr id="478" name="楕円 477"/>
        <xdr:cNvSpPr/>
      </xdr:nvSpPr>
      <xdr:spPr>
        <a:xfrm>
          <a:off x="9588500" y="1643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94775</xdr:rowOff>
    </xdr:from>
    <xdr:ext cx="534377" cy="259045"/>
    <xdr:sp macro="" textlink="">
      <xdr:nvSpPr>
        <xdr:cNvPr id="479" name="テキスト ボックス 478"/>
        <xdr:cNvSpPr txBox="1"/>
      </xdr:nvSpPr>
      <xdr:spPr>
        <a:xfrm>
          <a:off x="9372111" y="1621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149864</xdr:rowOff>
    </xdr:from>
    <xdr:to>
      <xdr:col>46</xdr:col>
      <xdr:colOff>38100</xdr:colOff>
      <xdr:row>96</xdr:row>
      <xdr:rowOff>80014</xdr:rowOff>
    </xdr:to>
    <xdr:sp macro="" textlink="">
      <xdr:nvSpPr>
        <xdr:cNvPr id="480" name="楕円 479"/>
        <xdr:cNvSpPr/>
      </xdr:nvSpPr>
      <xdr:spPr>
        <a:xfrm>
          <a:off x="8699500" y="164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96541</xdr:rowOff>
    </xdr:from>
    <xdr:ext cx="534377" cy="259045"/>
    <xdr:sp macro="" textlink="">
      <xdr:nvSpPr>
        <xdr:cNvPr id="481" name="テキスト ボックス 480"/>
        <xdr:cNvSpPr txBox="1"/>
      </xdr:nvSpPr>
      <xdr:spPr>
        <a:xfrm>
          <a:off x="8483111" y="1621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162985</xdr:rowOff>
    </xdr:from>
    <xdr:to>
      <xdr:col>41</xdr:col>
      <xdr:colOff>101600</xdr:colOff>
      <xdr:row>96</xdr:row>
      <xdr:rowOff>93135</xdr:rowOff>
    </xdr:to>
    <xdr:sp macro="" textlink="">
      <xdr:nvSpPr>
        <xdr:cNvPr id="482" name="楕円 481"/>
        <xdr:cNvSpPr/>
      </xdr:nvSpPr>
      <xdr:spPr>
        <a:xfrm>
          <a:off x="7810500" y="1645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109662</xdr:rowOff>
    </xdr:from>
    <xdr:ext cx="534377" cy="259045"/>
    <xdr:sp macro="" textlink="">
      <xdr:nvSpPr>
        <xdr:cNvPr id="483" name="テキスト ボックス 482"/>
        <xdr:cNvSpPr txBox="1"/>
      </xdr:nvSpPr>
      <xdr:spPr>
        <a:xfrm>
          <a:off x="7594111" y="1622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130825</xdr:rowOff>
    </xdr:from>
    <xdr:to>
      <xdr:col>36</xdr:col>
      <xdr:colOff>165100</xdr:colOff>
      <xdr:row>96</xdr:row>
      <xdr:rowOff>60975</xdr:rowOff>
    </xdr:to>
    <xdr:sp macro="" textlink="">
      <xdr:nvSpPr>
        <xdr:cNvPr id="484" name="楕円 483"/>
        <xdr:cNvSpPr/>
      </xdr:nvSpPr>
      <xdr:spPr>
        <a:xfrm>
          <a:off x="6921500" y="1641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77502</xdr:rowOff>
    </xdr:from>
    <xdr:ext cx="599010" cy="259045"/>
    <xdr:sp macro="" textlink="">
      <xdr:nvSpPr>
        <xdr:cNvPr id="485" name="テキスト ボックス 484"/>
        <xdr:cNvSpPr txBox="1"/>
      </xdr:nvSpPr>
      <xdr:spPr>
        <a:xfrm>
          <a:off x="6672795" y="1619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138206</xdr:rowOff>
    </xdr:from>
    <xdr:to>
      <xdr:col>85</xdr:col>
      <xdr:colOff>126364</xdr:colOff>
      <xdr:row>38</xdr:row>
      <xdr:rowOff>59477</xdr:rowOff>
    </xdr:to>
    <xdr:cxnSp macro="">
      <xdr:nvCxnSpPr>
        <xdr:cNvPr id="509" name="直線コネクタ 508"/>
        <xdr:cNvCxnSpPr/>
      </xdr:nvCxnSpPr>
      <xdr:spPr>
        <a:xfrm flipV="1">
          <a:off x="16317595" y="5110256"/>
          <a:ext cx="1269" cy="146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63304</xdr:rowOff>
    </xdr:from>
    <xdr:ext cx="534377" cy="259045"/>
    <xdr:sp macro="" textlink="">
      <xdr:nvSpPr>
        <xdr:cNvPr id="510" name="消防費最小値テキスト"/>
        <xdr:cNvSpPr txBox="1"/>
      </xdr:nvSpPr>
      <xdr:spPr>
        <a:xfrm>
          <a:off x="16370300" y="65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59477</xdr:rowOff>
    </xdr:from>
    <xdr:to>
      <xdr:col>86</xdr:col>
      <xdr:colOff>25400</xdr:colOff>
      <xdr:row>38</xdr:row>
      <xdr:rowOff>59477</xdr:rowOff>
    </xdr:to>
    <xdr:cxnSp macro="">
      <xdr:nvCxnSpPr>
        <xdr:cNvPr id="511" name="直線コネクタ 510"/>
        <xdr:cNvCxnSpPr/>
      </xdr:nvCxnSpPr>
      <xdr:spPr>
        <a:xfrm>
          <a:off x="16230600" y="657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84883</xdr:rowOff>
    </xdr:from>
    <xdr:ext cx="599010" cy="259045"/>
    <xdr:sp macro="" textlink="">
      <xdr:nvSpPr>
        <xdr:cNvPr id="512" name="消防費最大値テキスト"/>
        <xdr:cNvSpPr txBox="1"/>
      </xdr:nvSpPr>
      <xdr:spPr>
        <a:xfrm>
          <a:off x="16370300" y="48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138206</xdr:rowOff>
    </xdr:from>
    <xdr:to>
      <xdr:col>86</xdr:col>
      <xdr:colOff>25400</xdr:colOff>
      <xdr:row>29</xdr:row>
      <xdr:rowOff>138206</xdr:rowOff>
    </xdr:to>
    <xdr:cxnSp macro="">
      <xdr:nvCxnSpPr>
        <xdr:cNvPr id="513" name="直線コネクタ 512"/>
        <xdr:cNvCxnSpPr/>
      </xdr:nvCxnSpPr>
      <xdr:spPr>
        <a:xfrm>
          <a:off x="16230600" y="511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59362</xdr:rowOff>
    </xdr:from>
    <xdr:to>
      <xdr:col>85</xdr:col>
      <xdr:colOff>127000</xdr:colOff>
      <xdr:row>36</xdr:row>
      <xdr:rowOff>125207</xdr:rowOff>
    </xdr:to>
    <xdr:cxnSp macro="">
      <xdr:nvCxnSpPr>
        <xdr:cNvPr id="514" name="直線コネクタ 513"/>
        <xdr:cNvCxnSpPr/>
      </xdr:nvCxnSpPr>
      <xdr:spPr>
        <a:xfrm flipV="1">
          <a:off x="15481300" y="6060112"/>
          <a:ext cx="838200" cy="23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138254</xdr:rowOff>
    </xdr:from>
    <xdr:ext cx="534377" cy="259045"/>
    <xdr:sp macro="" textlink="">
      <xdr:nvSpPr>
        <xdr:cNvPr id="515" name="消防費平均値テキスト"/>
        <xdr:cNvSpPr txBox="1"/>
      </xdr:nvSpPr>
      <xdr:spPr>
        <a:xfrm>
          <a:off x="16370300" y="6310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159827</xdr:rowOff>
    </xdr:from>
    <xdr:to>
      <xdr:col>85</xdr:col>
      <xdr:colOff>177800</xdr:colOff>
      <xdr:row>37</xdr:row>
      <xdr:rowOff>89977</xdr:rowOff>
    </xdr:to>
    <xdr:sp macro="" textlink="">
      <xdr:nvSpPr>
        <xdr:cNvPr id="516" name="フローチャート: 判断 515"/>
        <xdr:cNvSpPr/>
      </xdr:nvSpPr>
      <xdr:spPr>
        <a:xfrm>
          <a:off x="162687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125207</xdr:rowOff>
    </xdr:from>
    <xdr:to>
      <xdr:col>81</xdr:col>
      <xdr:colOff>50800</xdr:colOff>
      <xdr:row>36</xdr:row>
      <xdr:rowOff>147289</xdr:rowOff>
    </xdr:to>
    <xdr:cxnSp macro="">
      <xdr:nvCxnSpPr>
        <xdr:cNvPr id="517" name="直線コネクタ 516"/>
        <xdr:cNvCxnSpPr/>
      </xdr:nvCxnSpPr>
      <xdr:spPr>
        <a:xfrm flipV="1">
          <a:off x="14592300" y="6297407"/>
          <a:ext cx="889000" cy="2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19573</xdr:rowOff>
    </xdr:from>
    <xdr:to>
      <xdr:col>81</xdr:col>
      <xdr:colOff>101600</xdr:colOff>
      <xdr:row>37</xdr:row>
      <xdr:rowOff>121173</xdr:rowOff>
    </xdr:to>
    <xdr:sp macro="" textlink="">
      <xdr:nvSpPr>
        <xdr:cNvPr id="518" name="フローチャート: 判断 517"/>
        <xdr:cNvSpPr/>
      </xdr:nvSpPr>
      <xdr:spPr>
        <a:xfrm>
          <a:off x="15430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112300</xdr:rowOff>
    </xdr:from>
    <xdr:ext cx="534377" cy="259045"/>
    <xdr:sp macro="" textlink="">
      <xdr:nvSpPr>
        <xdr:cNvPr id="519" name="テキスト ボックス 518"/>
        <xdr:cNvSpPr txBox="1"/>
      </xdr:nvSpPr>
      <xdr:spPr>
        <a:xfrm>
          <a:off x="15214111" y="645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144257</xdr:rowOff>
    </xdr:from>
    <xdr:to>
      <xdr:col>76</xdr:col>
      <xdr:colOff>114300</xdr:colOff>
      <xdr:row>36</xdr:row>
      <xdr:rowOff>147289</xdr:rowOff>
    </xdr:to>
    <xdr:cxnSp macro="">
      <xdr:nvCxnSpPr>
        <xdr:cNvPr id="520" name="直線コネクタ 519"/>
        <xdr:cNvCxnSpPr/>
      </xdr:nvCxnSpPr>
      <xdr:spPr>
        <a:xfrm>
          <a:off x="13703300" y="6316457"/>
          <a:ext cx="889000" cy="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23520</xdr:rowOff>
    </xdr:from>
    <xdr:to>
      <xdr:col>76</xdr:col>
      <xdr:colOff>165100</xdr:colOff>
      <xdr:row>37</xdr:row>
      <xdr:rowOff>125120</xdr:rowOff>
    </xdr:to>
    <xdr:sp macro="" textlink="">
      <xdr:nvSpPr>
        <xdr:cNvPr id="521" name="フローチャート: 判断 520"/>
        <xdr:cNvSpPr/>
      </xdr:nvSpPr>
      <xdr:spPr>
        <a:xfrm>
          <a:off x="14541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116247</xdr:rowOff>
    </xdr:from>
    <xdr:ext cx="534377" cy="259045"/>
    <xdr:sp macro="" textlink="">
      <xdr:nvSpPr>
        <xdr:cNvPr id="522" name="テキスト ボックス 521"/>
        <xdr:cNvSpPr txBox="1"/>
      </xdr:nvSpPr>
      <xdr:spPr>
        <a:xfrm>
          <a:off x="14325111" y="645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99992</xdr:rowOff>
    </xdr:from>
    <xdr:to>
      <xdr:col>71</xdr:col>
      <xdr:colOff>177800</xdr:colOff>
      <xdr:row>36</xdr:row>
      <xdr:rowOff>144257</xdr:rowOff>
    </xdr:to>
    <xdr:cxnSp macro="">
      <xdr:nvCxnSpPr>
        <xdr:cNvPr id="523" name="直線コネクタ 522"/>
        <xdr:cNvCxnSpPr/>
      </xdr:nvCxnSpPr>
      <xdr:spPr>
        <a:xfrm>
          <a:off x="12814300" y="5929292"/>
          <a:ext cx="889000" cy="38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xdr:rowOff>
    </xdr:from>
    <xdr:to>
      <xdr:col>72</xdr:col>
      <xdr:colOff>38100</xdr:colOff>
      <xdr:row>37</xdr:row>
      <xdr:rowOff>107099</xdr:rowOff>
    </xdr:to>
    <xdr:sp macro="" textlink="">
      <xdr:nvSpPr>
        <xdr:cNvPr id="524" name="フローチャート: 判断 523"/>
        <xdr:cNvSpPr/>
      </xdr:nvSpPr>
      <xdr:spPr>
        <a:xfrm>
          <a:off x="13652500" y="634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98226</xdr:rowOff>
    </xdr:from>
    <xdr:ext cx="534377" cy="259045"/>
    <xdr:sp macro="" textlink="">
      <xdr:nvSpPr>
        <xdr:cNvPr id="525" name="テキスト ボックス 524"/>
        <xdr:cNvSpPr txBox="1"/>
      </xdr:nvSpPr>
      <xdr:spPr>
        <a:xfrm>
          <a:off x="13436111" y="644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158333</xdr:rowOff>
    </xdr:from>
    <xdr:to>
      <xdr:col>67</xdr:col>
      <xdr:colOff>101600</xdr:colOff>
      <xdr:row>37</xdr:row>
      <xdr:rowOff>88483</xdr:rowOff>
    </xdr:to>
    <xdr:sp macro="" textlink="">
      <xdr:nvSpPr>
        <xdr:cNvPr id="526" name="フローチャート: 判断 525"/>
        <xdr:cNvSpPr/>
      </xdr:nvSpPr>
      <xdr:spPr>
        <a:xfrm>
          <a:off x="127635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79610</xdr:rowOff>
    </xdr:from>
    <xdr:ext cx="534377" cy="259045"/>
    <xdr:sp macro="" textlink="">
      <xdr:nvSpPr>
        <xdr:cNvPr id="527" name="テキスト ボックス 526"/>
        <xdr:cNvSpPr txBox="1"/>
      </xdr:nvSpPr>
      <xdr:spPr>
        <a:xfrm>
          <a:off x="12547111" y="642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8562</xdr:rowOff>
    </xdr:from>
    <xdr:to>
      <xdr:col>85</xdr:col>
      <xdr:colOff>177800</xdr:colOff>
      <xdr:row>35</xdr:row>
      <xdr:rowOff>110162</xdr:rowOff>
    </xdr:to>
    <xdr:sp macro="" textlink="">
      <xdr:nvSpPr>
        <xdr:cNvPr id="533" name="楕円 532"/>
        <xdr:cNvSpPr/>
      </xdr:nvSpPr>
      <xdr:spPr>
        <a:xfrm>
          <a:off x="16268700" y="600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31439</xdr:rowOff>
    </xdr:from>
    <xdr:ext cx="534377" cy="259045"/>
    <xdr:sp macro="" textlink="">
      <xdr:nvSpPr>
        <xdr:cNvPr id="534" name="消防費該当値テキスト"/>
        <xdr:cNvSpPr txBox="1"/>
      </xdr:nvSpPr>
      <xdr:spPr>
        <a:xfrm>
          <a:off x="16370300" y="586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74407</xdr:rowOff>
    </xdr:from>
    <xdr:to>
      <xdr:col>81</xdr:col>
      <xdr:colOff>101600</xdr:colOff>
      <xdr:row>37</xdr:row>
      <xdr:rowOff>4557</xdr:rowOff>
    </xdr:to>
    <xdr:sp macro="" textlink="">
      <xdr:nvSpPr>
        <xdr:cNvPr id="535" name="楕円 534"/>
        <xdr:cNvSpPr/>
      </xdr:nvSpPr>
      <xdr:spPr>
        <a:xfrm>
          <a:off x="15430500" y="624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21084</xdr:rowOff>
    </xdr:from>
    <xdr:ext cx="534377" cy="259045"/>
    <xdr:sp macro="" textlink="">
      <xdr:nvSpPr>
        <xdr:cNvPr id="536" name="テキスト ボックス 535"/>
        <xdr:cNvSpPr txBox="1"/>
      </xdr:nvSpPr>
      <xdr:spPr>
        <a:xfrm>
          <a:off x="15214111" y="602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96489</xdr:rowOff>
    </xdr:from>
    <xdr:to>
      <xdr:col>76</xdr:col>
      <xdr:colOff>165100</xdr:colOff>
      <xdr:row>37</xdr:row>
      <xdr:rowOff>26639</xdr:rowOff>
    </xdr:to>
    <xdr:sp macro="" textlink="">
      <xdr:nvSpPr>
        <xdr:cNvPr id="537" name="楕円 536"/>
        <xdr:cNvSpPr/>
      </xdr:nvSpPr>
      <xdr:spPr>
        <a:xfrm>
          <a:off x="14541500" y="62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43166</xdr:rowOff>
    </xdr:from>
    <xdr:ext cx="534377" cy="259045"/>
    <xdr:sp macro="" textlink="">
      <xdr:nvSpPr>
        <xdr:cNvPr id="538" name="テキスト ボックス 537"/>
        <xdr:cNvSpPr txBox="1"/>
      </xdr:nvSpPr>
      <xdr:spPr>
        <a:xfrm>
          <a:off x="14325111" y="604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93457</xdr:rowOff>
    </xdr:from>
    <xdr:to>
      <xdr:col>72</xdr:col>
      <xdr:colOff>38100</xdr:colOff>
      <xdr:row>37</xdr:row>
      <xdr:rowOff>23607</xdr:rowOff>
    </xdr:to>
    <xdr:sp macro="" textlink="">
      <xdr:nvSpPr>
        <xdr:cNvPr id="539" name="楕円 538"/>
        <xdr:cNvSpPr/>
      </xdr:nvSpPr>
      <xdr:spPr>
        <a:xfrm>
          <a:off x="13652500" y="626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40134</xdr:rowOff>
    </xdr:from>
    <xdr:ext cx="534377" cy="259045"/>
    <xdr:sp macro="" textlink="">
      <xdr:nvSpPr>
        <xdr:cNvPr id="540" name="テキスト ボックス 539"/>
        <xdr:cNvSpPr txBox="1"/>
      </xdr:nvSpPr>
      <xdr:spPr>
        <a:xfrm>
          <a:off x="13436111" y="604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49192</xdr:rowOff>
    </xdr:from>
    <xdr:to>
      <xdr:col>67</xdr:col>
      <xdr:colOff>101600</xdr:colOff>
      <xdr:row>34</xdr:row>
      <xdr:rowOff>150792</xdr:rowOff>
    </xdr:to>
    <xdr:sp macro="" textlink="">
      <xdr:nvSpPr>
        <xdr:cNvPr id="541" name="楕円 540"/>
        <xdr:cNvSpPr/>
      </xdr:nvSpPr>
      <xdr:spPr>
        <a:xfrm>
          <a:off x="12763500" y="587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32</xdr:row>
      <xdr:rowOff>167319</xdr:rowOff>
    </xdr:from>
    <xdr:ext cx="599010" cy="259045"/>
    <xdr:sp macro="" textlink="">
      <xdr:nvSpPr>
        <xdr:cNvPr id="542" name="テキスト ボックス 541"/>
        <xdr:cNvSpPr txBox="1"/>
      </xdr:nvSpPr>
      <xdr:spPr>
        <a:xfrm>
          <a:off x="12514795" y="5653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74579</xdr:rowOff>
    </xdr:from>
    <xdr:to>
      <xdr:col>85</xdr:col>
      <xdr:colOff>126364</xdr:colOff>
      <xdr:row>59</xdr:row>
      <xdr:rowOff>97752</xdr:rowOff>
    </xdr:to>
    <xdr:cxnSp macro="">
      <xdr:nvCxnSpPr>
        <xdr:cNvPr id="567" name="直線コネクタ 566"/>
        <xdr:cNvCxnSpPr/>
      </xdr:nvCxnSpPr>
      <xdr:spPr>
        <a:xfrm flipV="1">
          <a:off x="16317595" y="8818529"/>
          <a:ext cx="1269" cy="1394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101579</xdr:rowOff>
    </xdr:from>
    <xdr:ext cx="534377" cy="259045"/>
    <xdr:sp macro="" textlink="">
      <xdr:nvSpPr>
        <xdr:cNvPr id="568" name="教育費最小値テキスト"/>
        <xdr:cNvSpPr txBox="1"/>
      </xdr:nvSpPr>
      <xdr:spPr>
        <a:xfrm>
          <a:off x="16370300" y="102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97752</xdr:rowOff>
    </xdr:from>
    <xdr:to>
      <xdr:col>86</xdr:col>
      <xdr:colOff>25400</xdr:colOff>
      <xdr:row>59</xdr:row>
      <xdr:rowOff>97752</xdr:rowOff>
    </xdr:to>
    <xdr:cxnSp macro="">
      <xdr:nvCxnSpPr>
        <xdr:cNvPr id="569" name="直線コネクタ 568"/>
        <xdr:cNvCxnSpPr/>
      </xdr:nvCxnSpPr>
      <xdr:spPr>
        <a:xfrm>
          <a:off x="16230600" y="1021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21256</xdr:rowOff>
    </xdr:from>
    <xdr:ext cx="599010" cy="259045"/>
    <xdr:sp macro="" textlink="">
      <xdr:nvSpPr>
        <xdr:cNvPr id="570" name="教育費最大値テキスト"/>
        <xdr:cNvSpPr txBox="1"/>
      </xdr:nvSpPr>
      <xdr:spPr>
        <a:xfrm>
          <a:off x="16370300" y="859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74579</xdr:rowOff>
    </xdr:from>
    <xdr:to>
      <xdr:col>86</xdr:col>
      <xdr:colOff>25400</xdr:colOff>
      <xdr:row>51</xdr:row>
      <xdr:rowOff>74579</xdr:rowOff>
    </xdr:to>
    <xdr:cxnSp macro="">
      <xdr:nvCxnSpPr>
        <xdr:cNvPr id="571" name="直線コネクタ 570"/>
        <xdr:cNvCxnSpPr/>
      </xdr:nvCxnSpPr>
      <xdr:spPr>
        <a:xfrm>
          <a:off x="16230600" y="881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86901</xdr:rowOff>
    </xdr:from>
    <xdr:to>
      <xdr:col>85</xdr:col>
      <xdr:colOff>127000</xdr:colOff>
      <xdr:row>57</xdr:row>
      <xdr:rowOff>29111</xdr:rowOff>
    </xdr:to>
    <xdr:cxnSp macro="">
      <xdr:nvCxnSpPr>
        <xdr:cNvPr id="572" name="直線コネクタ 571"/>
        <xdr:cNvCxnSpPr/>
      </xdr:nvCxnSpPr>
      <xdr:spPr>
        <a:xfrm>
          <a:off x="15481300" y="9688101"/>
          <a:ext cx="838200" cy="11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154799</xdr:rowOff>
    </xdr:from>
    <xdr:ext cx="534377" cy="259045"/>
    <xdr:sp macro="" textlink="">
      <xdr:nvSpPr>
        <xdr:cNvPr id="573" name="教育費平均値テキスト"/>
        <xdr:cNvSpPr txBox="1"/>
      </xdr:nvSpPr>
      <xdr:spPr>
        <a:xfrm>
          <a:off x="16370300" y="9584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131922</xdr:rowOff>
    </xdr:from>
    <xdr:to>
      <xdr:col>85</xdr:col>
      <xdr:colOff>177800</xdr:colOff>
      <xdr:row>57</xdr:row>
      <xdr:rowOff>62072</xdr:rowOff>
    </xdr:to>
    <xdr:sp macro="" textlink="">
      <xdr:nvSpPr>
        <xdr:cNvPr id="574" name="フローチャート: 判断 573"/>
        <xdr:cNvSpPr/>
      </xdr:nvSpPr>
      <xdr:spPr>
        <a:xfrm>
          <a:off x="16268700" y="97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86901</xdr:rowOff>
    </xdr:from>
    <xdr:to>
      <xdr:col>81</xdr:col>
      <xdr:colOff>50800</xdr:colOff>
      <xdr:row>57</xdr:row>
      <xdr:rowOff>9520</xdr:rowOff>
    </xdr:to>
    <xdr:cxnSp macro="">
      <xdr:nvCxnSpPr>
        <xdr:cNvPr id="575" name="直線コネクタ 574"/>
        <xdr:cNvCxnSpPr/>
      </xdr:nvCxnSpPr>
      <xdr:spPr>
        <a:xfrm flipV="1">
          <a:off x="14592300" y="9688101"/>
          <a:ext cx="889000" cy="9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171364</xdr:rowOff>
    </xdr:from>
    <xdr:to>
      <xdr:col>81</xdr:col>
      <xdr:colOff>101600</xdr:colOff>
      <xdr:row>57</xdr:row>
      <xdr:rowOff>101514</xdr:rowOff>
    </xdr:to>
    <xdr:sp macro="" textlink="">
      <xdr:nvSpPr>
        <xdr:cNvPr id="576" name="フローチャート: 判断 575"/>
        <xdr:cNvSpPr/>
      </xdr:nvSpPr>
      <xdr:spPr>
        <a:xfrm>
          <a:off x="15430500" y="977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92641</xdr:rowOff>
    </xdr:from>
    <xdr:ext cx="534377" cy="259045"/>
    <xdr:sp macro="" textlink="">
      <xdr:nvSpPr>
        <xdr:cNvPr id="577" name="テキスト ボックス 576"/>
        <xdr:cNvSpPr txBox="1"/>
      </xdr:nvSpPr>
      <xdr:spPr>
        <a:xfrm>
          <a:off x="15214111" y="986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9520</xdr:rowOff>
    </xdr:from>
    <xdr:to>
      <xdr:col>76</xdr:col>
      <xdr:colOff>114300</xdr:colOff>
      <xdr:row>58</xdr:row>
      <xdr:rowOff>130609</xdr:rowOff>
    </xdr:to>
    <xdr:cxnSp macro="">
      <xdr:nvCxnSpPr>
        <xdr:cNvPr id="578" name="直線コネクタ 577"/>
        <xdr:cNvCxnSpPr/>
      </xdr:nvCxnSpPr>
      <xdr:spPr>
        <a:xfrm flipV="1">
          <a:off x="13703300" y="9782170"/>
          <a:ext cx="889000" cy="29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150523</xdr:rowOff>
    </xdr:from>
    <xdr:to>
      <xdr:col>76</xdr:col>
      <xdr:colOff>165100</xdr:colOff>
      <xdr:row>57</xdr:row>
      <xdr:rowOff>80673</xdr:rowOff>
    </xdr:to>
    <xdr:sp macro="" textlink="">
      <xdr:nvSpPr>
        <xdr:cNvPr id="579" name="フローチャート: 判断 578"/>
        <xdr:cNvSpPr/>
      </xdr:nvSpPr>
      <xdr:spPr>
        <a:xfrm>
          <a:off x="14541500" y="975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71800</xdr:rowOff>
    </xdr:from>
    <xdr:ext cx="534377" cy="259045"/>
    <xdr:sp macro="" textlink="">
      <xdr:nvSpPr>
        <xdr:cNvPr id="580" name="テキスト ボックス 579"/>
        <xdr:cNvSpPr txBox="1"/>
      </xdr:nvSpPr>
      <xdr:spPr>
        <a:xfrm>
          <a:off x="14325111" y="984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108664</xdr:rowOff>
    </xdr:from>
    <xdr:to>
      <xdr:col>71</xdr:col>
      <xdr:colOff>177800</xdr:colOff>
      <xdr:row>58</xdr:row>
      <xdr:rowOff>130609</xdr:rowOff>
    </xdr:to>
    <xdr:cxnSp macro="">
      <xdr:nvCxnSpPr>
        <xdr:cNvPr id="581" name="直線コネクタ 580"/>
        <xdr:cNvCxnSpPr/>
      </xdr:nvCxnSpPr>
      <xdr:spPr>
        <a:xfrm>
          <a:off x="12814300" y="10052764"/>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6993</xdr:rowOff>
    </xdr:from>
    <xdr:to>
      <xdr:col>72</xdr:col>
      <xdr:colOff>38100</xdr:colOff>
      <xdr:row>57</xdr:row>
      <xdr:rowOff>108593</xdr:rowOff>
    </xdr:to>
    <xdr:sp macro="" textlink="">
      <xdr:nvSpPr>
        <xdr:cNvPr id="582" name="フローチャート: 判断 581"/>
        <xdr:cNvSpPr/>
      </xdr:nvSpPr>
      <xdr:spPr>
        <a:xfrm>
          <a:off x="13652500" y="977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125120</xdr:rowOff>
    </xdr:from>
    <xdr:ext cx="534377" cy="259045"/>
    <xdr:sp macro="" textlink="">
      <xdr:nvSpPr>
        <xdr:cNvPr id="583" name="テキスト ボックス 582"/>
        <xdr:cNvSpPr txBox="1"/>
      </xdr:nvSpPr>
      <xdr:spPr>
        <a:xfrm>
          <a:off x="13436111" y="955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9637</xdr:rowOff>
    </xdr:from>
    <xdr:to>
      <xdr:col>67</xdr:col>
      <xdr:colOff>101600</xdr:colOff>
      <xdr:row>57</xdr:row>
      <xdr:rowOff>111237</xdr:rowOff>
    </xdr:to>
    <xdr:sp macro="" textlink="">
      <xdr:nvSpPr>
        <xdr:cNvPr id="584" name="フローチャート: 判断 583"/>
        <xdr:cNvSpPr/>
      </xdr:nvSpPr>
      <xdr:spPr>
        <a:xfrm>
          <a:off x="12763500" y="978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127764</xdr:rowOff>
    </xdr:from>
    <xdr:ext cx="534377" cy="259045"/>
    <xdr:sp macro="" textlink="">
      <xdr:nvSpPr>
        <xdr:cNvPr id="585" name="テキスト ボックス 584"/>
        <xdr:cNvSpPr txBox="1"/>
      </xdr:nvSpPr>
      <xdr:spPr>
        <a:xfrm>
          <a:off x="12547111" y="955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149761</xdr:rowOff>
    </xdr:from>
    <xdr:to>
      <xdr:col>85</xdr:col>
      <xdr:colOff>177800</xdr:colOff>
      <xdr:row>57</xdr:row>
      <xdr:rowOff>79911</xdr:rowOff>
    </xdr:to>
    <xdr:sp macro="" textlink="">
      <xdr:nvSpPr>
        <xdr:cNvPr id="591" name="楕円 590"/>
        <xdr:cNvSpPr/>
      </xdr:nvSpPr>
      <xdr:spPr>
        <a:xfrm>
          <a:off x="16268700" y="975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128188</xdr:rowOff>
    </xdr:from>
    <xdr:ext cx="534377" cy="259045"/>
    <xdr:sp macro="" textlink="">
      <xdr:nvSpPr>
        <xdr:cNvPr id="592" name="教育費該当値テキスト"/>
        <xdr:cNvSpPr txBox="1"/>
      </xdr:nvSpPr>
      <xdr:spPr>
        <a:xfrm>
          <a:off x="16370300" y="972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36101</xdr:rowOff>
    </xdr:from>
    <xdr:to>
      <xdr:col>81</xdr:col>
      <xdr:colOff>101600</xdr:colOff>
      <xdr:row>56</xdr:row>
      <xdr:rowOff>137701</xdr:rowOff>
    </xdr:to>
    <xdr:sp macro="" textlink="">
      <xdr:nvSpPr>
        <xdr:cNvPr id="593" name="楕円 592"/>
        <xdr:cNvSpPr/>
      </xdr:nvSpPr>
      <xdr:spPr>
        <a:xfrm>
          <a:off x="15430500" y="963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154228</xdr:rowOff>
    </xdr:from>
    <xdr:ext cx="599010" cy="259045"/>
    <xdr:sp macro="" textlink="">
      <xdr:nvSpPr>
        <xdr:cNvPr id="594" name="テキスト ボックス 593"/>
        <xdr:cNvSpPr txBox="1"/>
      </xdr:nvSpPr>
      <xdr:spPr>
        <a:xfrm>
          <a:off x="15181795" y="9412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130170</xdr:rowOff>
    </xdr:from>
    <xdr:to>
      <xdr:col>76</xdr:col>
      <xdr:colOff>165100</xdr:colOff>
      <xdr:row>57</xdr:row>
      <xdr:rowOff>60320</xdr:rowOff>
    </xdr:to>
    <xdr:sp macro="" textlink="">
      <xdr:nvSpPr>
        <xdr:cNvPr id="595" name="楕円 594"/>
        <xdr:cNvSpPr/>
      </xdr:nvSpPr>
      <xdr:spPr>
        <a:xfrm>
          <a:off x="14541500" y="973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76847</xdr:rowOff>
    </xdr:from>
    <xdr:ext cx="534377" cy="259045"/>
    <xdr:sp macro="" textlink="">
      <xdr:nvSpPr>
        <xdr:cNvPr id="596" name="テキスト ボックス 595"/>
        <xdr:cNvSpPr txBox="1"/>
      </xdr:nvSpPr>
      <xdr:spPr>
        <a:xfrm>
          <a:off x="14325111" y="950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79809</xdr:rowOff>
    </xdr:from>
    <xdr:to>
      <xdr:col>72</xdr:col>
      <xdr:colOff>38100</xdr:colOff>
      <xdr:row>59</xdr:row>
      <xdr:rowOff>9959</xdr:rowOff>
    </xdr:to>
    <xdr:sp macro="" textlink="">
      <xdr:nvSpPr>
        <xdr:cNvPr id="597" name="楕円 596"/>
        <xdr:cNvSpPr/>
      </xdr:nvSpPr>
      <xdr:spPr>
        <a:xfrm>
          <a:off x="13652500" y="1002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1086</xdr:rowOff>
    </xdr:from>
    <xdr:ext cx="534377" cy="259045"/>
    <xdr:sp macro="" textlink="">
      <xdr:nvSpPr>
        <xdr:cNvPr id="598" name="テキスト ボックス 597"/>
        <xdr:cNvSpPr txBox="1"/>
      </xdr:nvSpPr>
      <xdr:spPr>
        <a:xfrm>
          <a:off x="13436111" y="1011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57864</xdr:rowOff>
    </xdr:from>
    <xdr:to>
      <xdr:col>67</xdr:col>
      <xdr:colOff>101600</xdr:colOff>
      <xdr:row>58</xdr:row>
      <xdr:rowOff>159464</xdr:rowOff>
    </xdr:to>
    <xdr:sp macro="" textlink="">
      <xdr:nvSpPr>
        <xdr:cNvPr id="599" name="楕円 598"/>
        <xdr:cNvSpPr/>
      </xdr:nvSpPr>
      <xdr:spPr>
        <a:xfrm>
          <a:off x="12763500" y="1000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150591</xdr:rowOff>
    </xdr:from>
    <xdr:ext cx="534377" cy="259045"/>
    <xdr:sp macro="" textlink="">
      <xdr:nvSpPr>
        <xdr:cNvPr id="600" name="テキスト ボックス 599"/>
        <xdr:cNvSpPr txBox="1"/>
      </xdr:nvSpPr>
      <xdr:spPr>
        <a:xfrm>
          <a:off x="12547111" y="1009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4" name="テキスト ボックス 613"/>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6" name="テキスト ボックス 615"/>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48567</xdr:rowOff>
    </xdr:from>
    <xdr:to>
      <xdr:col>85</xdr:col>
      <xdr:colOff>126364</xdr:colOff>
      <xdr:row>79</xdr:row>
      <xdr:rowOff>98879</xdr:rowOff>
    </xdr:to>
    <xdr:cxnSp macro="">
      <xdr:nvCxnSpPr>
        <xdr:cNvPr id="626" name="直線コネクタ 625"/>
        <xdr:cNvCxnSpPr/>
      </xdr:nvCxnSpPr>
      <xdr:spPr>
        <a:xfrm flipV="1">
          <a:off x="16317595" y="12221517"/>
          <a:ext cx="1269" cy="142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166694</xdr:rowOff>
    </xdr:from>
    <xdr:ext cx="599010" cy="259045"/>
    <xdr:sp macro="" textlink="">
      <xdr:nvSpPr>
        <xdr:cNvPr id="629" name="災害復旧費最大値テキスト"/>
        <xdr:cNvSpPr txBox="1"/>
      </xdr:nvSpPr>
      <xdr:spPr>
        <a:xfrm>
          <a:off x="16370300" y="119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48567</xdr:rowOff>
    </xdr:from>
    <xdr:to>
      <xdr:col>86</xdr:col>
      <xdr:colOff>25400</xdr:colOff>
      <xdr:row>71</xdr:row>
      <xdr:rowOff>48567</xdr:rowOff>
    </xdr:to>
    <xdr:cxnSp macro="">
      <xdr:nvCxnSpPr>
        <xdr:cNvPr id="630" name="直線コネクタ 629"/>
        <xdr:cNvCxnSpPr/>
      </xdr:nvCxnSpPr>
      <xdr:spPr>
        <a:xfrm>
          <a:off x="16230600" y="122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89226</xdr:rowOff>
    </xdr:from>
    <xdr:to>
      <xdr:col>85</xdr:col>
      <xdr:colOff>127000</xdr:colOff>
      <xdr:row>79</xdr:row>
      <xdr:rowOff>98879</xdr:rowOff>
    </xdr:to>
    <xdr:cxnSp macro="">
      <xdr:nvCxnSpPr>
        <xdr:cNvPr id="631" name="直線コネクタ 630"/>
        <xdr:cNvCxnSpPr/>
      </xdr:nvCxnSpPr>
      <xdr:spPr>
        <a:xfrm>
          <a:off x="15481300" y="13633776"/>
          <a:ext cx="8382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17098</xdr:rowOff>
    </xdr:from>
    <xdr:ext cx="534377" cy="259045"/>
    <xdr:sp macro="" textlink="">
      <xdr:nvSpPr>
        <xdr:cNvPr id="632" name="災害復旧費平均値テキスト"/>
        <xdr:cNvSpPr txBox="1"/>
      </xdr:nvSpPr>
      <xdr:spPr>
        <a:xfrm>
          <a:off x="16370300" y="1339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165671</xdr:rowOff>
    </xdr:from>
    <xdr:to>
      <xdr:col>85</xdr:col>
      <xdr:colOff>177800</xdr:colOff>
      <xdr:row>79</xdr:row>
      <xdr:rowOff>95821</xdr:rowOff>
    </xdr:to>
    <xdr:sp macro="" textlink="">
      <xdr:nvSpPr>
        <xdr:cNvPr id="633" name="フローチャート: 判断 632"/>
        <xdr:cNvSpPr/>
      </xdr:nvSpPr>
      <xdr:spPr>
        <a:xfrm>
          <a:off x="162687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76969</xdr:rowOff>
    </xdr:from>
    <xdr:to>
      <xdr:col>81</xdr:col>
      <xdr:colOff>50800</xdr:colOff>
      <xdr:row>79</xdr:row>
      <xdr:rowOff>89226</xdr:rowOff>
    </xdr:to>
    <xdr:cxnSp macro="">
      <xdr:nvCxnSpPr>
        <xdr:cNvPr id="634" name="直線コネクタ 633"/>
        <xdr:cNvCxnSpPr/>
      </xdr:nvCxnSpPr>
      <xdr:spPr>
        <a:xfrm>
          <a:off x="14592300" y="13621519"/>
          <a:ext cx="889000" cy="1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167577</xdr:rowOff>
    </xdr:from>
    <xdr:to>
      <xdr:col>81</xdr:col>
      <xdr:colOff>101600</xdr:colOff>
      <xdr:row>79</xdr:row>
      <xdr:rowOff>97727</xdr:rowOff>
    </xdr:to>
    <xdr:sp macro="" textlink="">
      <xdr:nvSpPr>
        <xdr:cNvPr id="635" name="フローチャート: 判断 634"/>
        <xdr:cNvSpPr/>
      </xdr:nvSpPr>
      <xdr:spPr>
        <a:xfrm>
          <a:off x="15430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114254</xdr:rowOff>
    </xdr:from>
    <xdr:ext cx="534377" cy="259045"/>
    <xdr:sp macro="" textlink="">
      <xdr:nvSpPr>
        <xdr:cNvPr id="636" name="テキスト ボックス 635"/>
        <xdr:cNvSpPr txBox="1"/>
      </xdr:nvSpPr>
      <xdr:spPr>
        <a:xfrm>
          <a:off x="15214111" y="1331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70996</xdr:rowOff>
    </xdr:from>
    <xdr:to>
      <xdr:col>76</xdr:col>
      <xdr:colOff>114300</xdr:colOff>
      <xdr:row>79</xdr:row>
      <xdr:rowOff>76969</xdr:rowOff>
    </xdr:to>
    <xdr:cxnSp macro="">
      <xdr:nvCxnSpPr>
        <xdr:cNvPr id="637" name="直線コネクタ 636"/>
        <xdr:cNvCxnSpPr/>
      </xdr:nvCxnSpPr>
      <xdr:spPr>
        <a:xfrm>
          <a:off x="13703300" y="13615546"/>
          <a:ext cx="889000" cy="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168032</xdr:rowOff>
    </xdr:from>
    <xdr:to>
      <xdr:col>76</xdr:col>
      <xdr:colOff>165100</xdr:colOff>
      <xdr:row>79</xdr:row>
      <xdr:rowOff>98182</xdr:rowOff>
    </xdr:to>
    <xdr:sp macro="" textlink="">
      <xdr:nvSpPr>
        <xdr:cNvPr id="638" name="フローチャート: 判断 637"/>
        <xdr:cNvSpPr/>
      </xdr:nvSpPr>
      <xdr:spPr>
        <a:xfrm>
          <a:off x="14541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114709</xdr:rowOff>
    </xdr:from>
    <xdr:ext cx="534377" cy="259045"/>
    <xdr:sp macro="" textlink="">
      <xdr:nvSpPr>
        <xdr:cNvPr id="639" name="テキスト ボックス 638"/>
        <xdr:cNvSpPr txBox="1"/>
      </xdr:nvSpPr>
      <xdr:spPr>
        <a:xfrm>
          <a:off x="14325111" y="133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70996</xdr:rowOff>
    </xdr:from>
    <xdr:to>
      <xdr:col>71</xdr:col>
      <xdr:colOff>177800</xdr:colOff>
      <xdr:row>79</xdr:row>
      <xdr:rowOff>91427</xdr:rowOff>
    </xdr:to>
    <xdr:cxnSp macro="">
      <xdr:nvCxnSpPr>
        <xdr:cNvPr id="640" name="直線コネクタ 639"/>
        <xdr:cNvCxnSpPr/>
      </xdr:nvCxnSpPr>
      <xdr:spPr>
        <a:xfrm flipV="1">
          <a:off x="12814300" y="13615546"/>
          <a:ext cx="889000" cy="2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6817</xdr:rowOff>
    </xdr:from>
    <xdr:to>
      <xdr:col>72</xdr:col>
      <xdr:colOff>38100</xdr:colOff>
      <xdr:row>79</xdr:row>
      <xdr:rowOff>108417</xdr:rowOff>
    </xdr:to>
    <xdr:sp macro="" textlink="">
      <xdr:nvSpPr>
        <xdr:cNvPr id="641" name="フローチャート: 判断 640"/>
        <xdr:cNvSpPr/>
      </xdr:nvSpPr>
      <xdr:spPr>
        <a:xfrm>
          <a:off x="13652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124944</xdr:rowOff>
    </xdr:from>
    <xdr:ext cx="534377" cy="259045"/>
    <xdr:sp macro="" textlink="">
      <xdr:nvSpPr>
        <xdr:cNvPr id="642" name="テキスト ボックス 641"/>
        <xdr:cNvSpPr txBox="1"/>
      </xdr:nvSpPr>
      <xdr:spPr>
        <a:xfrm>
          <a:off x="13436111" y="1332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12658</xdr:rowOff>
    </xdr:from>
    <xdr:to>
      <xdr:col>67</xdr:col>
      <xdr:colOff>101600</xdr:colOff>
      <xdr:row>79</xdr:row>
      <xdr:rowOff>114258</xdr:rowOff>
    </xdr:to>
    <xdr:sp macro="" textlink="">
      <xdr:nvSpPr>
        <xdr:cNvPr id="643" name="フローチャート: 判断 642"/>
        <xdr:cNvSpPr/>
      </xdr:nvSpPr>
      <xdr:spPr>
        <a:xfrm>
          <a:off x="12763500" y="1355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130785</xdr:rowOff>
    </xdr:from>
    <xdr:ext cx="534377" cy="259045"/>
    <xdr:sp macro="" textlink="">
      <xdr:nvSpPr>
        <xdr:cNvPr id="644" name="テキスト ボックス 643"/>
        <xdr:cNvSpPr txBox="1"/>
      </xdr:nvSpPr>
      <xdr:spPr>
        <a:xfrm>
          <a:off x="12547111" y="1333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144098</xdr:rowOff>
    </xdr:from>
    <xdr:ext cx="249299" cy="259045"/>
    <xdr:sp macro="" textlink="">
      <xdr:nvSpPr>
        <xdr:cNvPr id="651" name="災害復旧費該当値テキスト"/>
        <xdr:cNvSpPr txBox="1"/>
      </xdr:nvSpPr>
      <xdr:spPr>
        <a:xfrm>
          <a:off x="16370300" y="135171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38426</xdr:rowOff>
    </xdr:from>
    <xdr:to>
      <xdr:col>81</xdr:col>
      <xdr:colOff>101600</xdr:colOff>
      <xdr:row>79</xdr:row>
      <xdr:rowOff>140026</xdr:rowOff>
    </xdr:to>
    <xdr:sp macro="" textlink="">
      <xdr:nvSpPr>
        <xdr:cNvPr id="652" name="楕円 651"/>
        <xdr:cNvSpPr/>
      </xdr:nvSpPr>
      <xdr:spPr>
        <a:xfrm>
          <a:off x="15430500" y="1358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131153</xdr:rowOff>
    </xdr:from>
    <xdr:ext cx="469744" cy="259045"/>
    <xdr:sp macro="" textlink="">
      <xdr:nvSpPr>
        <xdr:cNvPr id="653" name="テキスト ボックス 652"/>
        <xdr:cNvSpPr txBox="1"/>
      </xdr:nvSpPr>
      <xdr:spPr>
        <a:xfrm>
          <a:off x="15246428" y="136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26169</xdr:rowOff>
    </xdr:from>
    <xdr:to>
      <xdr:col>76</xdr:col>
      <xdr:colOff>165100</xdr:colOff>
      <xdr:row>79</xdr:row>
      <xdr:rowOff>127769</xdr:rowOff>
    </xdr:to>
    <xdr:sp macro="" textlink="">
      <xdr:nvSpPr>
        <xdr:cNvPr id="654" name="楕円 653"/>
        <xdr:cNvSpPr/>
      </xdr:nvSpPr>
      <xdr:spPr>
        <a:xfrm>
          <a:off x="14541500" y="1357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118896</xdr:rowOff>
    </xdr:from>
    <xdr:ext cx="469744" cy="259045"/>
    <xdr:sp macro="" textlink="">
      <xdr:nvSpPr>
        <xdr:cNvPr id="655" name="テキスト ボックス 654"/>
        <xdr:cNvSpPr txBox="1"/>
      </xdr:nvSpPr>
      <xdr:spPr>
        <a:xfrm>
          <a:off x="14357428" y="1366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20196</xdr:rowOff>
    </xdr:from>
    <xdr:to>
      <xdr:col>72</xdr:col>
      <xdr:colOff>38100</xdr:colOff>
      <xdr:row>79</xdr:row>
      <xdr:rowOff>121796</xdr:rowOff>
    </xdr:to>
    <xdr:sp macro="" textlink="">
      <xdr:nvSpPr>
        <xdr:cNvPr id="656" name="楕円 655"/>
        <xdr:cNvSpPr/>
      </xdr:nvSpPr>
      <xdr:spPr>
        <a:xfrm>
          <a:off x="13652500" y="1356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112923</xdr:rowOff>
    </xdr:from>
    <xdr:ext cx="469744" cy="259045"/>
    <xdr:sp macro="" textlink="">
      <xdr:nvSpPr>
        <xdr:cNvPr id="657" name="テキスト ボックス 656"/>
        <xdr:cNvSpPr txBox="1"/>
      </xdr:nvSpPr>
      <xdr:spPr>
        <a:xfrm>
          <a:off x="13468428" y="1365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40627</xdr:rowOff>
    </xdr:from>
    <xdr:to>
      <xdr:col>67</xdr:col>
      <xdr:colOff>101600</xdr:colOff>
      <xdr:row>79</xdr:row>
      <xdr:rowOff>142227</xdr:rowOff>
    </xdr:to>
    <xdr:sp macro="" textlink="">
      <xdr:nvSpPr>
        <xdr:cNvPr id="658" name="楕円 657"/>
        <xdr:cNvSpPr/>
      </xdr:nvSpPr>
      <xdr:spPr>
        <a:xfrm>
          <a:off x="12763500" y="1358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133354</xdr:rowOff>
    </xdr:from>
    <xdr:ext cx="469744" cy="259045"/>
    <xdr:sp macro="" textlink="">
      <xdr:nvSpPr>
        <xdr:cNvPr id="659" name="テキスト ボックス 658"/>
        <xdr:cNvSpPr txBox="1"/>
      </xdr:nvSpPr>
      <xdr:spPr>
        <a:xfrm>
          <a:off x="12579428" y="1367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9773</xdr:rowOff>
    </xdr:from>
    <xdr:to>
      <xdr:col>85</xdr:col>
      <xdr:colOff>126364</xdr:colOff>
      <xdr:row>98</xdr:row>
      <xdr:rowOff>139700</xdr:rowOff>
    </xdr:to>
    <xdr:cxnSp macro="">
      <xdr:nvCxnSpPr>
        <xdr:cNvPr id="681" name="直線コネクタ 680"/>
        <xdr:cNvCxnSpPr/>
      </xdr:nvCxnSpPr>
      <xdr:spPr>
        <a:xfrm flipV="1">
          <a:off x="16317595" y="15783173"/>
          <a:ext cx="1269" cy="1158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82" name="公債費最小値テキスト"/>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3" name="直線コネクタ 682"/>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127900</xdr:rowOff>
    </xdr:from>
    <xdr:ext cx="599010" cy="259045"/>
    <xdr:sp macro="" textlink="">
      <xdr:nvSpPr>
        <xdr:cNvPr id="684" name="公債費最大値テキスト"/>
        <xdr:cNvSpPr txBox="1"/>
      </xdr:nvSpPr>
      <xdr:spPr>
        <a:xfrm>
          <a:off x="16370300" y="155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9773</xdr:rowOff>
    </xdr:from>
    <xdr:to>
      <xdr:col>86</xdr:col>
      <xdr:colOff>25400</xdr:colOff>
      <xdr:row>92</xdr:row>
      <xdr:rowOff>9773</xdr:rowOff>
    </xdr:to>
    <xdr:cxnSp macro="">
      <xdr:nvCxnSpPr>
        <xdr:cNvPr id="685" name="直線コネクタ 684"/>
        <xdr:cNvCxnSpPr/>
      </xdr:nvCxnSpPr>
      <xdr:spPr>
        <a:xfrm>
          <a:off x="16230600" y="1578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75281</xdr:rowOff>
    </xdr:from>
    <xdr:to>
      <xdr:col>85</xdr:col>
      <xdr:colOff>127000</xdr:colOff>
      <xdr:row>94</xdr:row>
      <xdr:rowOff>94726</xdr:rowOff>
    </xdr:to>
    <xdr:cxnSp macro="">
      <xdr:nvCxnSpPr>
        <xdr:cNvPr id="686" name="直線コネクタ 685"/>
        <xdr:cNvCxnSpPr/>
      </xdr:nvCxnSpPr>
      <xdr:spPr>
        <a:xfrm>
          <a:off x="15481300" y="16191581"/>
          <a:ext cx="838200" cy="1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72018</xdr:rowOff>
    </xdr:from>
    <xdr:ext cx="599010" cy="259045"/>
    <xdr:sp macro="" textlink="">
      <xdr:nvSpPr>
        <xdr:cNvPr id="687" name="公債費平均値テキスト"/>
        <xdr:cNvSpPr txBox="1"/>
      </xdr:nvSpPr>
      <xdr:spPr>
        <a:xfrm>
          <a:off x="16370300" y="16359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93591</xdr:rowOff>
    </xdr:from>
    <xdr:to>
      <xdr:col>85</xdr:col>
      <xdr:colOff>177800</xdr:colOff>
      <xdr:row>96</xdr:row>
      <xdr:rowOff>23741</xdr:rowOff>
    </xdr:to>
    <xdr:sp macro="" textlink="">
      <xdr:nvSpPr>
        <xdr:cNvPr id="688" name="フローチャート: 判断 687"/>
        <xdr:cNvSpPr/>
      </xdr:nvSpPr>
      <xdr:spPr>
        <a:xfrm>
          <a:off x="162687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75281</xdr:rowOff>
    </xdr:from>
    <xdr:to>
      <xdr:col>81</xdr:col>
      <xdr:colOff>50800</xdr:colOff>
      <xdr:row>94</xdr:row>
      <xdr:rowOff>80790</xdr:rowOff>
    </xdr:to>
    <xdr:cxnSp macro="">
      <xdr:nvCxnSpPr>
        <xdr:cNvPr id="689" name="直線コネクタ 688"/>
        <xdr:cNvCxnSpPr/>
      </xdr:nvCxnSpPr>
      <xdr:spPr>
        <a:xfrm flipV="1">
          <a:off x="14592300" y="16191581"/>
          <a:ext cx="889000" cy="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86623</xdr:rowOff>
    </xdr:from>
    <xdr:to>
      <xdr:col>81</xdr:col>
      <xdr:colOff>101600</xdr:colOff>
      <xdr:row>96</xdr:row>
      <xdr:rowOff>16773</xdr:rowOff>
    </xdr:to>
    <xdr:sp macro="" textlink="">
      <xdr:nvSpPr>
        <xdr:cNvPr id="690" name="フローチャート: 判断 689"/>
        <xdr:cNvSpPr/>
      </xdr:nvSpPr>
      <xdr:spPr>
        <a:xfrm>
          <a:off x="15430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7900</xdr:rowOff>
    </xdr:from>
    <xdr:ext cx="599010" cy="259045"/>
    <xdr:sp macro="" textlink="">
      <xdr:nvSpPr>
        <xdr:cNvPr id="691" name="テキスト ボックス 690"/>
        <xdr:cNvSpPr txBox="1"/>
      </xdr:nvSpPr>
      <xdr:spPr>
        <a:xfrm>
          <a:off x="15181795" y="16467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80790</xdr:rowOff>
    </xdr:from>
    <xdr:to>
      <xdr:col>76</xdr:col>
      <xdr:colOff>114300</xdr:colOff>
      <xdr:row>94</xdr:row>
      <xdr:rowOff>86057</xdr:rowOff>
    </xdr:to>
    <xdr:cxnSp macro="">
      <xdr:nvCxnSpPr>
        <xdr:cNvPr id="692" name="直線コネクタ 691"/>
        <xdr:cNvCxnSpPr/>
      </xdr:nvCxnSpPr>
      <xdr:spPr>
        <a:xfrm flipV="1">
          <a:off x="13703300" y="16197090"/>
          <a:ext cx="889000" cy="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105130</xdr:rowOff>
    </xdr:from>
    <xdr:to>
      <xdr:col>76</xdr:col>
      <xdr:colOff>165100</xdr:colOff>
      <xdr:row>96</xdr:row>
      <xdr:rowOff>35280</xdr:rowOff>
    </xdr:to>
    <xdr:sp macro="" textlink="">
      <xdr:nvSpPr>
        <xdr:cNvPr id="693" name="フローチャート: 判断 692"/>
        <xdr:cNvSpPr/>
      </xdr:nvSpPr>
      <xdr:spPr>
        <a:xfrm>
          <a:off x="14541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26407</xdr:rowOff>
    </xdr:from>
    <xdr:ext cx="599010" cy="259045"/>
    <xdr:sp macro="" textlink="">
      <xdr:nvSpPr>
        <xdr:cNvPr id="694" name="テキスト ボックス 693"/>
        <xdr:cNvSpPr txBox="1"/>
      </xdr:nvSpPr>
      <xdr:spPr>
        <a:xfrm>
          <a:off x="14292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116904</xdr:rowOff>
    </xdr:from>
    <xdr:to>
      <xdr:col>71</xdr:col>
      <xdr:colOff>177800</xdr:colOff>
      <xdr:row>94</xdr:row>
      <xdr:rowOff>86057</xdr:rowOff>
    </xdr:to>
    <xdr:cxnSp macro="">
      <xdr:nvCxnSpPr>
        <xdr:cNvPr id="695" name="直線コネクタ 694"/>
        <xdr:cNvCxnSpPr/>
      </xdr:nvCxnSpPr>
      <xdr:spPr>
        <a:xfrm>
          <a:off x="12814300" y="16061754"/>
          <a:ext cx="889000" cy="14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125244</xdr:rowOff>
    </xdr:from>
    <xdr:to>
      <xdr:col>72</xdr:col>
      <xdr:colOff>38100</xdr:colOff>
      <xdr:row>96</xdr:row>
      <xdr:rowOff>55394</xdr:rowOff>
    </xdr:to>
    <xdr:sp macro="" textlink="">
      <xdr:nvSpPr>
        <xdr:cNvPr id="696" name="フローチャート: 判断 695"/>
        <xdr:cNvSpPr/>
      </xdr:nvSpPr>
      <xdr:spPr>
        <a:xfrm>
          <a:off x="13652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46521</xdr:rowOff>
    </xdr:from>
    <xdr:ext cx="599010" cy="259045"/>
    <xdr:sp macro="" textlink="">
      <xdr:nvSpPr>
        <xdr:cNvPr id="697" name="テキスト ボックス 696"/>
        <xdr:cNvSpPr txBox="1"/>
      </xdr:nvSpPr>
      <xdr:spPr>
        <a:xfrm>
          <a:off x="13403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8" name="フローチャート: 判断 697"/>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43584</xdr:rowOff>
    </xdr:from>
    <xdr:ext cx="599010" cy="259045"/>
    <xdr:sp macro="" textlink="">
      <xdr:nvSpPr>
        <xdr:cNvPr id="699" name="テキスト ボックス 698"/>
        <xdr:cNvSpPr txBox="1"/>
      </xdr:nvSpPr>
      <xdr:spPr>
        <a:xfrm>
          <a:off x="12514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43926</xdr:rowOff>
    </xdr:from>
    <xdr:to>
      <xdr:col>85</xdr:col>
      <xdr:colOff>177800</xdr:colOff>
      <xdr:row>94</xdr:row>
      <xdr:rowOff>145526</xdr:rowOff>
    </xdr:to>
    <xdr:sp macro="" textlink="">
      <xdr:nvSpPr>
        <xdr:cNvPr id="705" name="楕円 704"/>
        <xdr:cNvSpPr/>
      </xdr:nvSpPr>
      <xdr:spPr>
        <a:xfrm>
          <a:off x="16268700" y="161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66803</xdr:rowOff>
    </xdr:from>
    <xdr:ext cx="599010" cy="259045"/>
    <xdr:sp macro="" textlink="">
      <xdr:nvSpPr>
        <xdr:cNvPr id="706" name="公債費該当値テキスト"/>
        <xdr:cNvSpPr txBox="1"/>
      </xdr:nvSpPr>
      <xdr:spPr>
        <a:xfrm>
          <a:off x="16370300" y="1601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24481</xdr:rowOff>
    </xdr:from>
    <xdr:to>
      <xdr:col>81</xdr:col>
      <xdr:colOff>101600</xdr:colOff>
      <xdr:row>94</xdr:row>
      <xdr:rowOff>126081</xdr:rowOff>
    </xdr:to>
    <xdr:sp macro="" textlink="">
      <xdr:nvSpPr>
        <xdr:cNvPr id="707" name="楕円 706"/>
        <xdr:cNvSpPr/>
      </xdr:nvSpPr>
      <xdr:spPr>
        <a:xfrm>
          <a:off x="15430500" y="1614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142608</xdr:rowOff>
    </xdr:from>
    <xdr:ext cx="599010" cy="259045"/>
    <xdr:sp macro="" textlink="">
      <xdr:nvSpPr>
        <xdr:cNvPr id="708" name="テキスト ボックス 707"/>
        <xdr:cNvSpPr txBox="1"/>
      </xdr:nvSpPr>
      <xdr:spPr>
        <a:xfrm>
          <a:off x="15181795" y="1591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29990</xdr:rowOff>
    </xdr:from>
    <xdr:to>
      <xdr:col>76</xdr:col>
      <xdr:colOff>165100</xdr:colOff>
      <xdr:row>94</xdr:row>
      <xdr:rowOff>131590</xdr:rowOff>
    </xdr:to>
    <xdr:sp macro="" textlink="">
      <xdr:nvSpPr>
        <xdr:cNvPr id="709" name="楕円 708"/>
        <xdr:cNvSpPr/>
      </xdr:nvSpPr>
      <xdr:spPr>
        <a:xfrm>
          <a:off x="14541500" y="16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148117</xdr:rowOff>
    </xdr:from>
    <xdr:ext cx="599010" cy="259045"/>
    <xdr:sp macro="" textlink="">
      <xdr:nvSpPr>
        <xdr:cNvPr id="710" name="テキスト ボックス 709"/>
        <xdr:cNvSpPr txBox="1"/>
      </xdr:nvSpPr>
      <xdr:spPr>
        <a:xfrm>
          <a:off x="14292795" y="15921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35257</xdr:rowOff>
    </xdr:from>
    <xdr:to>
      <xdr:col>72</xdr:col>
      <xdr:colOff>38100</xdr:colOff>
      <xdr:row>94</xdr:row>
      <xdr:rowOff>136857</xdr:rowOff>
    </xdr:to>
    <xdr:sp macro="" textlink="">
      <xdr:nvSpPr>
        <xdr:cNvPr id="711" name="楕円 710"/>
        <xdr:cNvSpPr/>
      </xdr:nvSpPr>
      <xdr:spPr>
        <a:xfrm>
          <a:off x="13652500" y="1615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153384</xdr:rowOff>
    </xdr:from>
    <xdr:ext cx="599010" cy="259045"/>
    <xdr:sp macro="" textlink="">
      <xdr:nvSpPr>
        <xdr:cNvPr id="712" name="テキスト ボックス 711"/>
        <xdr:cNvSpPr txBox="1"/>
      </xdr:nvSpPr>
      <xdr:spPr>
        <a:xfrm>
          <a:off x="13403795" y="1592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66104</xdr:rowOff>
    </xdr:from>
    <xdr:to>
      <xdr:col>67</xdr:col>
      <xdr:colOff>101600</xdr:colOff>
      <xdr:row>93</xdr:row>
      <xdr:rowOff>167704</xdr:rowOff>
    </xdr:to>
    <xdr:sp macro="" textlink="">
      <xdr:nvSpPr>
        <xdr:cNvPr id="713" name="楕円 712"/>
        <xdr:cNvSpPr/>
      </xdr:nvSpPr>
      <xdr:spPr>
        <a:xfrm>
          <a:off x="12763500" y="1601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12781</xdr:rowOff>
    </xdr:from>
    <xdr:ext cx="599010" cy="259045"/>
    <xdr:sp macro="" textlink="">
      <xdr:nvSpPr>
        <xdr:cNvPr id="714" name="テキスト ボックス 713"/>
        <xdr:cNvSpPr txBox="1"/>
      </xdr:nvSpPr>
      <xdr:spPr>
        <a:xfrm>
          <a:off x="12514795" y="15786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22885</xdr:rowOff>
    </xdr:from>
    <xdr:to>
      <xdr:col>116</xdr:col>
      <xdr:colOff>62864</xdr:colOff>
      <xdr:row>38</xdr:row>
      <xdr:rowOff>139700</xdr:rowOff>
    </xdr:to>
    <xdr:cxnSp macro="">
      <xdr:nvCxnSpPr>
        <xdr:cNvPr id="736" name="直線コネクタ 735"/>
        <xdr:cNvCxnSpPr/>
      </xdr:nvCxnSpPr>
      <xdr:spPr>
        <a:xfrm flipV="1">
          <a:off x="22159595" y="5166385"/>
          <a:ext cx="1269" cy="14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2623</xdr:rowOff>
    </xdr:from>
    <xdr:ext cx="249299" cy="259045"/>
    <xdr:sp macro="" textlink="">
      <xdr:nvSpPr>
        <xdr:cNvPr id="737" name="諸支出金最小値テキスト"/>
        <xdr:cNvSpPr txBox="1"/>
      </xdr:nvSpPr>
      <xdr:spPr>
        <a:xfrm>
          <a:off x="22212300" y="6689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141012</xdr:rowOff>
    </xdr:from>
    <xdr:ext cx="534377" cy="259045"/>
    <xdr:sp macro="" textlink="">
      <xdr:nvSpPr>
        <xdr:cNvPr id="739" name="諸支出金最大値テキスト"/>
        <xdr:cNvSpPr txBox="1"/>
      </xdr:nvSpPr>
      <xdr:spPr>
        <a:xfrm>
          <a:off x="22212300" y="4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22885</xdr:rowOff>
    </xdr:from>
    <xdr:to>
      <xdr:col>116</xdr:col>
      <xdr:colOff>152400</xdr:colOff>
      <xdr:row>30</xdr:row>
      <xdr:rowOff>22885</xdr:rowOff>
    </xdr:to>
    <xdr:cxnSp macro="">
      <xdr:nvCxnSpPr>
        <xdr:cNvPr id="740" name="直線コネクタ 739"/>
        <xdr:cNvCxnSpPr/>
      </xdr:nvCxnSpPr>
      <xdr:spPr>
        <a:xfrm>
          <a:off x="22072600" y="516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91523</xdr:rowOff>
    </xdr:from>
    <xdr:ext cx="378565" cy="259045"/>
    <xdr:sp macro="" textlink="">
      <xdr:nvSpPr>
        <xdr:cNvPr id="742" name="諸支出金平均値テキスト"/>
        <xdr:cNvSpPr txBox="1"/>
      </xdr:nvSpPr>
      <xdr:spPr>
        <a:xfrm>
          <a:off x="22212300" y="64351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68646</xdr:rowOff>
    </xdr:from>
    <xdr:to>
      <xdr:col>116</xdr:col>
      <xdr:colOff>114300</xdr:colOff>
      <xdr:row>38</xdr:row>
      <xdr:rowOff>170246</xdr:rowOff>
    </xdr:to>
    <xdr:sp macro="" textlink="">
      <xdr:nvSpPr>
        <xdr:cNvPr id="743" name="フローチャート: 判断 742"/>
        <xdr:cNvSpPr/>
      </xdr:nvSpPr>
      <xdr:spPr>
        <a:xfrm>
          <a:off x="221107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83093</xdr:rowOff>
    </xdr:from>
    <xdr:to>
      <xdr:col>112</xdr:col>
      <xdr:colOff>38100</xdr:colOff>
      <xdr:row>39</xdr:row>
      <xdr:rowOff>13243</xdr:rowOff>
    </xdr:to>
    <xdr:sp macro="" textlink="">
      <xdr:nvSpPr>
        <xdr:cNvPr id="745" name="フローチャート: 判断 744"/>
        <xdr:cNvSpPr/>
      </xdr:nvSpPr>
      <xdr:spPr>
        <a:xfrm>
          <a:off x="21272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29770</xdr:rowOff>
    </xdr:from>
    <xdr:ext cx="378565" cy="259045"/>
    <xdr:sp macro="" textlink="">
      <xdr:nvSpPr>
        <xdr:cNvPr id="746" name="テキスト ボックス 745"/>
        <xdr:cNvSpPr txBox="1"/>
      </xdr:nvSpPr>
      <xdr:spPr>
        <a:xfrm>
          <a:off x="21134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86294</xdr:rowOff>
    </xdr:from>
    <xdr:to>
      <xdr:col>107</xdr:col>
      <xdr:colOff>101600</xdr:colOff>
      <xdr:row>39</xdr:row>
      <xdr:rowOff>16444</xdr:rowOff>
    </xdr:to>
    <xdr:sp macro="" textlink="">
      <xdr:nvSpPr>
        <xdr:cNvPr id="748" name="フローチャート: 判断 747"/>
        <xdr:cNvSpPr/>
      </xdr:nvSpPr>
      <xdr:spPr>
        <a:xfrm>
          <a:off x="20383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32971</xdr:rowOff>
    </xdr:from>
    <xdr:ext cx="378565" cy="259045"/>
    <xdr:sp macro="" textlink="">
      <xdr:nvSpPr>
        <xdr:cNvPr id="749" name="テキスト ボックス 748"/>
        <xdr:cNvSpPr txBox="1"/>
      </xdr:nvSpPr>
      <xdr:spPr>
        <a:xfrm>
          <a:off x="20245017" y="63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87346</xdr:rowOff>
    </xdr:from>
    <xdr:to>
      <xdr:col>102</xdr:col>
      <xdr:colOff>165100</xdr:colOff>
      <xdr:row>39</xdr:row>
      <xdr:rowOff>17496</xdr:rowOff>
    </xdr:to>
    <xdr:sp macro="" textlink="">
      <xdr:nvSpPr>
        <xdr:cNvPr id="751" name="フローチャート: 判断 750"/>
        <xdr:cNvSpPr/>
      </xdr:nvSpPr>
      <xdr:spPr>
        <a:xfrm>
          <a:off x="19494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34022</xdr:rowOff>
    </xdr:from>
    <xdr:ext cx="313932" cy="259045"/>
    <xdr:sp macro="" textlink="">
      <xdr:nvSpPr>
        <xdr:cNvPr id="752" name="テキスト ボックス 751"/>
        <xdr:cNvSpPr txBox="1"/>
      </xdr:nvSpPr>
      <xdr:spPr>
        <a:xfrm>
          <a:off x="19388333" y="6377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87117</xdr:rowOff>
    </xdr:from>
    <xdr:to>
      <xdr:col>98</xdr:col>
      <xdr:colOff>38100</xdr:colOff>
      <xdr:row>39</xdr:row>
      <xdr:rowOff>17267</xdr:rowOff>
    </xdr:to>
    <xdr:sp macro="" textlink="">
      <xdr:nvSpPr>
        <xdr:cNvPr id="753" name="フローチャート: 判断 752"/>
        <xdr:cNvSpPr/>
      </xdr:nvSpPr>
      <xdr:spPr>
        <a:xfrm>
          <a:off x="18605500" y="660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33794</xdr:rowOff>
    </xdr:from>
    <xdr:ext cx="313932" cy="259045"/>
    <xdr:sp macro="" textlink="">
      <xdr:nvSpPr>
        <xdr:cNvPr id="754" name="テキスト ボックス 753"/>
        <xdr:cNvSpPr txBox="1"/>
      </xdr:nvSpPr>
      <xdr:spPr>
        <a:xfrm>
          <a:off x="18499333" y="6377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47073</xdr:rowOff>
    </xdr:from>
    <xdr:ext cx="249299" cy="259045"/>
    <xdr:sp macro="" textlink="">
      <xdr:nvSpPr>
        <xdr:cNvPr id="761" name="諸支出金該当値テキスト"/>
        <xdr:cNvSpPr txBox="1"/>
      </xdr:nvSpPr>
      <xdr:spPr>
        <a:xfrm>
          <a:off x="22212300" y="656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歳出決算額総額は</a:t>
          </a:r>
          <a:r>
            <a:rPr lang="en-US" altLang="ja-JP" sz="1100">
              <a:solidFill>
                <a:schemeClr val="dk1"/>
              </a:solidFill>
              <a:effectLst/>
              <a:latin typeface="+mn-lt"/>
              <a:ea typeface="+mn-ea"/>
              <a:cs typeface="+mn-cs"/>
            </a:rPr>
            <a:t>9,011,321</a:t>
          </a:r>
          <a:r>
            <a:rPr lang="ja-JP" altLang="ja-JP" sz="1100">
              <a:solidFill>
                <a:schemeClr val="dk1"/>
              </a:solidFill>
              <a:effectLst/>
              <a:latin typeface="+mn-lt"/>
              <a:ea typeface="+mn-ea"/>
              <a:cs typeface="+mn-cs"/>
            </a:rPr>
            <a:t>千円で、住民一人当たり約</a:t>
          </a:r>
          <a:r>
            <a:rPr lang="en-US" altLang="ja-JP" sz="1100">
              <a:solidFill>
                <a:schemeClr val="dk1"/>
              </a:solidFill>
              <a:effectLst/>
              <a:latin typeface="+mn-lt"/>
              <a:ea typeface="+mn-ea"/>
              <a:cs typeface="+mn-cs"/>
            </a:rPr>
            <a:t>1,163,802</a:t>
          </a:r>
          <a:r>
            <a:rPr lang="ja-JP" altLang="ja-JP" sz="1100">
              <a:solidFill>
                <a:schemeClr val="dk1"/>
              </a:solidFill>
              <a:effectLst/>
              <a:latin typeface="+mn-lt"/>
              <a:ea typeface="+mn-ea"/>
              <a:cs typeface="+mn-cs"/>
            </a:rPr>
            <a:t>円となっている。</a:t>
          </a:r>
          <a:endParaRPr lang="ja-JP" altLang="ja-JP">
            <a:effectLst/>
          </a:endParaRPr>
        </a:p>
        <a:p>
          <a:r>
            <a:rPr lang="ja-JP" altLang="ja-JP" sz="1100">
              <a:solidFill>
                <a:schemeClr val="dk1"/>
              </a:solidFill>
              <a:effectLst/>
              <a:latin typeface="+mn-lt"/>
              <a:ea typeface="+mn-ea"/>
              <a:cs typeface="+mn-cs"/>
            </a:rPr>
            <a:t>　民生費は、住民一人当たり</a:t>
          </a:r>
          <a:r>
            <a:rPr lang="en-US" altLang="ja-JP" sz="1100">
              <a:solidFill>
                <a:schemeClr val="dk1"/>
              </a:solidFill>
              <a:effectLst/>
              <a:latin typeface="+mn-lt"/>
              <a:ea typeface="+mn-ea"/>
              <a:cs typeface="+mn-cs"/>
            </a:rPr>
            <a:t>248,173</a:t>
          </a:r>
          <a:r>
            <a:rPr lang="ja-JP" altLang="ja-JP" sz="1100">
              <a:solidFill>
                <a:schemeClr val="dk1"/>
              </a:solidFill>
              <a:effectLst/>
              <a:latin typeface="+mn-lt"/>
              <a:ea typeface="+mn-ea"/>
              <a:cs typeface="+mn-cs"/>
            </a:rPr>
            <a:t>円で昨年度から</a:t>
          </a:r>
          <a:r>
            <a:rPr lang="en-US" altLang="ja-JP" sz="1100">
              <a:solidFill>
                <a:schemeClr val="dk1"/>
              </a:solidFill>
              <a:effectLst/>
              <a:latin typeface="+mn-lt"/>
              <a:ea typeface="+mn-ea"/>
              <a:cs typeface="+mn-cs"/>
            </a:rPr>
            <a:t>62,986</a:t>
          </a:r>
          <a:r>
            <a:rPr lang="ja-JP" altLang="ja-JP" sz="1100">
              <a:solidFill>
                <a:schemeClr val="dk1"/>
              </a:solidFill>
              <a:effectLst/>
              <a:latin typeface="+mn-lt"/>
              <a:ea typeface="+mn-ea"/>
              <a:cs typeface="+mn-cs"/>
            </a:rPr>
            <a:t>円の減となっている要因は、</a:t>
          </a:r>
          <a:r>
            <a:rPr lang="ja-JP" altLang="en-US" sz="1100">
              <a:solidFill>
                <a:sysClr val="windowText" lastClr="000000"/>
              </a:solidFill>
              <a:effectLst/>
              <a:latin typeface="+mn-lt"/>
              <a:ea typeface="+mn-ea"/>
              <a:cs typeface="+mn-cs"/>
            </a:rPr>
            <a:t>養護老人ホーム改築</a:t>
          </a:r>
          <a:r>
            <a:rPr lang="ja-JP" altLang="ja-JP" sz="1100">
              <a:solidFill>
                <a:sysClr val="windowText" lastClr="000000"/>
              </a:solidFill>
              <a:effectLst/>
              <a:latin typeface="+mn-lt"/>
              <a:ea typeface="+mn-ea"/>
              <a:cs typeface="+mn-cs"/>
            </a:rPr>
            <a:t>事業など普通建設事業費の減少</a:t>
          </a:r>
          <a:r>
            <a:rPr lang="ja-JP" altLang="ja-JP" sz="1100">
              <a:solidFill>
                <a:schemeClr val="dk1"/>
              </a:solidFill>
              <a:effectLst/>
              <a:latin typeface="+mn-lt"/>
              <a:ea typeface="+mn-ea"/>
              <a:cs typeface="+mn-cs"/>
            </a:rPr>
            <a:t>によるものである。</a:t>
          </a:r>
          <a:endParaRPr lang="ja-JP" altLang="ja-JP" sz="1400">
            <a:effectLst/>
          </a:endParaRPr>
        </a:p>
        <a:p>
          <a:r>
            <a:rPr lang="ja-JP" altLang="ja-JP" sz="1100">
              <a:solidFill>
                <a:schemeClr val="dk1"/>
              </a:solidFill>
              <a:effectLst/>
              <a:latin typeface="+mn-lt"/>
              <a:ea typeface="+mn-ea"/>
              <a:cs typeface="+mn-cs"/>
            </a:rPr>
            <a:t>　衛生費は、住民一人当たり</a:t>
          </a:r>
          <a:r>
            <a:rPr lang="en-US" altLang="ja-JP" sz="1100">
              <a:solidFill>
                <a:schemeClr val="dk1"/>
              </a:solidFill>
              <a:effectLst/>
              <a:latin typeface="+mn-lt"/>
              <a:ea typeface="+mn-ea"/>
              <a:cs typeface="+mn-cs"/>
            </a:rPr>
            <a:t>142,000</a:t>
          </a:r>
          <a:r>
            <a:rPr lang="ja-JP" altLang="ja-JP" sz="1100">
              <a:solidFill>
                <a:schemeClr val="dk1"/>
              </a:solidFill>
              <a:effectLst/>
              <a:latin typeface="+mn-lt"/>
              <a:ea typeface="+mn-ea"/>
              <a:cs typeface="+mn-cs"/>
            </a:rPr>
            <a:t>円で類似団体平均と比較して</a:t>
          </a:r>
          <a:r>
            <a:rPr lang="en-US" altLang="ja-JP" sz="1100">
              <a:solidFill>
                <a:schemeClr val="dk1"/>
              </a:solidFill>
              <a:effectLst/>
              <a:latin typeface="+mn-lt"/>
              <a:ea typeface="+mn-ea"/>
              <a:cs typeface="+mn-cs"/>
            </a:rPr>
            <a:t>54,064</a:t>
          </a:r>
          <a:r>
            <a:rPr lang="ja-JP" altLang="ja-JP" sz="1100">
              <a:solidFill>
                <a:schemeClr val="dk1"/>
              </a:solidFill>
              <a:effectLst/>
              <a:latin typeface="+mn-lt"/>
              <a:ea typeface="+mn-ea"/>
              <a:cs typeface="+mn-cs"/>
            </a:rPr>
            <a:t>円多くなっており、病院事業繰出金の増加が要因となっている。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北海道せたな町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en-US" sz="1100">
              <a:solidFill>
                <a:sysClr val="windowText" lastClr="000000"/>
              </a:solidFill>
              <a:effectLst/>
              <a:latin typeface="+mn-lt"/>
              <a:ea typeface="+mn-ea"/>
              <a:cs typeface="+mn-cs"/>
            </a:rPr>
            <a:t>不足している特定目的基金への積み立てにより、前年度より標準財政規模比は減少している。</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　・産業振興基金　２億円</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　・生活交通確保対策基金　５千万円</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　・公共施設整備基金積立金　５千万円</a:t>
          </a:r>
          <a:endParaRPr lang="en-US" altLang="ja-JP" sz="1100">
            <a:solidFill>
              <a:sysClr val="windowText" lastClr="000000"/>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北海道せたな町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ysClr val="windowText" lastClr="000000"/>
              </a:solidFill>
              <a:effectLst/>
              <a:latin typeface="+mn-lt"/>
              <a:ea typeface="+mn-ea"/>
              <a:cs typeface="+mn-cs"/>
            </a:rPr>
            <a:t>一般会計及び各特別会計並びに病院事業会計において、赤字額は発生していない。</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北海道せたな町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a:t>
          </a:r>
          <a:r>
            <a:rPr lang="ja-JP" altLang="ja-JP" sz="1100">
              <a:solidFill>
                <a:sysClr val="windowText" lastClr="000000"/>
              </a:solidFill>
              <a:effectLst/>
              <a:latin typeface="+mn-lt"/>
              <a:ea typeface="+mn-ea"/>
              <a:cs typeface="+mn-cs"/>
            </a:rPr>
            <a:t>元利償還金</a:t>
          </a:r>
          <a:r>
            <a:rPr lang="ja-JP" altLang="en-US" sz="1100">
              <a:solidFill>
                <a:sysClr val="windowText" lastClr="000000"/>
              </a:solidFill>
              <a:effectLst/>
              <a:latin typeface="+mn-lt"/>
              <a:ea typeface="+mn-ea"/>
              <a:cs typeface="+mn-cs"/>
            </a:rPr>
            <a:t>等は着実に</a:t>
          </a:r>
          <a:r>
            <a:rPr lang="ja-JP" altLang="ja-JP" sz="1100">
              <a:solidFill>
                <a:sysClr val="windowText" lastClr="000000"/>
              </a:solidFill>
              <a:effectLst/>
              <a:latin typeface="+mn-lt"/>
              <a:ea typeface="+mn-ea"/>
              <a:cs typeface="+mn-cs"/>
            </a:rPr>
            <a:t>減少</a:t>
          </a:r>
          <a:r>
            <a:rPr lang="ja-JP" altLang="en-US" sz="1100">
              <a:solidFill>
                <a:sysClr val="windowText" lastClr="000000"/>
              </a:solidFill>
              <a:effectLst/>
              <a:latin typeface="+mn-lt"/>
              <a:ea typeface="+mn-ea"/>
              <a:cs typeface="+mn-cs"/>
            </a:rPr>
            <a:t>しているが、</a:t>
          </a:r>
          <a:r>
            <a:rPr lang="ja-JP" altLang="ja-JP" sz="1100">
              <a:solidFill>
                <a:sysClr val="windowText" lastClr="000000"/>
              </a:solidFill>
              <a:effectLst/>
              <a:latin typeface="+mn-lt"/>
              <a:ea typeface="+mn-ea"/>
              <a:cs typeface="+mn-cs"/>
            </a:rPr>
            <a:t>算入公債費等</a:t>
          </a:r>
          <a:r>
            <a:rPr lang="ja-JP" altLang="en-US" sz="1100">
              <a:solidFill>
                <a:sysClr val="windowText" lastClr="000000"/>
              </a:solidFill>
              <a:effectLst/>
              <a:latin typeface="+mn-lt"/>
              <a:ea typeface="+mn-ea"/>
              <a:cs typeface="+mn-cs"/>
            </a:rPr>
            <a:t>も同じく</a:t>
          </a:r>
          <a:r>
            <a:rPr lang="ja-JP" altLang="ja-JP" sz="1100">
              <a:solidFill>
                <a:sysClr val="windowText" lastClr="000000"/>
              </a:solidFill>
              <a:effectLst/>
              <a:latin typeface="+mn-lt"/>
              <a:ea typeface="+mn-ea"/>
              <a:cs typeface="+mn-cs"/>
            </a:rPr>
            <a:t>減少傾向</a:t>
          </a:r>
          <a:r>
            <a:rPr lang="ja-JP" altLang="en-US" sz="110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今後も、地方債発行額を元金償還以下として残高の抑制と交付税算入率の高い地方債を引き続き選択し、一般財源負担を軽減するよう努める。</a:t>
          </a:r>
          <a:endParaRPr lang="ja-JP" altLang="ja-JP" sz="1400">
            <a:solidFill>
              <a:sysClr val="windowText" lastClr="000000"/>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北海道せたな町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ysClr val="windowText" lastClr="000000"/>
              </a:solidFill>
              <a:effectLst/>
              <a:latin typeface="+mn-lt"/>
              <a:ea typeface="+mn-ea"/>
              <a:cs typeface="+mn-cs"/>
            </a:rPr>
            <a:t>地方債残高</a:t>
          </a:r>
          <a:r>
            <a:rPr lang="ja-JP" altLang="en-US" sz="1100">
              <a:solidFill>
                <a:sysClr val="windowText" lastClr="000000"/>
              </a:solidFill>
              <a:effectLst/>
              <a:latin typeface="+mn-lt"/>
              <a:ea typeface="+mn-ea"/>
              <a:cs typeface="+mn-cs"/>
            </a:rPr>
            <a:t>は大型事業の完了により減少傾向となっているが、</a:t>
          </a:r>
          <a:r>
            <a:rPr lang="ja-JP" altLang="ja-JP" sz="1100">
              <a:solidFill>
                <a:sysClr val="windowText" lastClr="000000"/>
              </a:solidFill>
              <a:effectLst/>
              <a:latin typeface="+mn-lt"/>
              <a:ea typeface="+mn-ea"/>
              <a:cs typeface="+mn-cs"/>
            </a:rPr>
            <a:t>充当可能財源の</a:t>
          </a:r>
          <a:r>
            <a:rPr lang="ja-JP" altLang="en-US" sz="1100">
              <a:solidFill>
                <a:sysClr val="windowText" lastClr="000000"/>
              </a:solidFill>
              <a:effectLst/>
              <a:latin typeface="+mn-lt"/>
              <a:ea typeface="+mn-ea"/>
              <a:cs typeface="+mn-cs"/>
            </a:rPr>
            <a:t>特定目的基金や</a:t>
          </a:r>
          <a:r>
            <a:rPr lang="ja-JP" altLang="ja-JP" sz="1100">
              <a:solidFill>
                <a:sysClr val="windowText" lastClr="000000"/>
              </a:solidFill>
              <a:effectLst/>
              <a:latin typeface="+mn-lt"/>
              <a:ea typeface="+mn-ea"/>
              <a:cs typeface="+mn-cs"/>
            </a:rPr>
            <a:t>公営住宅使用料等の充当可能特定財源</a:t>
          </a:r>
          <a:r>
            <a:rPr lang="ja-JP" altLang="en-US" sz="1100">
              <a:solidFill>
                <a:sysClr val="windowText" lastClr="000000"/>
              </a:solidFill>
              <a:effectLst/>
              <a:latin typeface="+mn-lt"/>
              <a:ea typeface="+mn-ea"/>
              <a:cs typeface="+mn-cs"/>
            </a:rPr>
            <a:t>が</a:t>
          </a:r>
          <a:r>
            <a:rPr lang="ja-JP" altLang="ja-JP" sz="1100">
              <a:solidFill>
                <a:sysClr val="windowText" lastClr="000000"/>
              </a:solidFill>
              <a:effectLst/>
              <a:latin typeface="+mn-lt"/>
              <a:ea typeface="+mn-ea"/>
              <a:cs typeface="+mn-cs"/>
            </a:rPr>
            <a:t>減少</a:t>
          </a:r>
          <a:r>
            <a:rPr lang="ja-JP" altLang="en-US" sz="1100">
              <a:solidFill>
                <a:sysClr val="windowText" lastClr="000000"/>
              </a:solidFill>
              <a:effectLst/>
              <a:latin typeface="+mn-lt"/>
              <a:ea typeface="+mn-ea"/>
              <a:cs typeface="+mn-cs"/>
            </a:rPr>
            <a:t>傾向であるため</a:t>
          </a:r>
          <a:r>
            <a:rPr lang="ja-JP" altLang="ja-JP" sz="1100">
              <a:solidFill>
                <a:sysClr val="windowText" lastClr="000000"/>
              </a:solidFill>
              <a:effectLst/>
              <a:latin typeface="+mn-lt"/>
              <a:ea typeface="+mn-ea"/>
              <a:cs typeface="+mn-cs"/>
            </a:rPr>
            <a:t>、中長期を見据えた将来負担のバランスを考えた運営に努める。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北海道せたな町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ysClr val="windowText" lastClr="000000"/>
              </a:solidFill>
              <a:effectLst/>
              <a:latin typeface="+mn-lt"/>
              <a:ea typeface="+mn-ea"/>
              <a:cs typeface="+mn-cs"/>
            </a:rPr>
            <a:t>普通交付税の合併算定替縮減率により交付額が減少したことから、その他特定目的基金を充当し各種事業を実施したことにより基金全体額が減少となっている。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mn-lt"/>
              <a:ea typeface="+mn-ea"/>
              <a:cs typeface="+mn-cs"/>
            </a:rPr>
            <a:t>　</a:t>
          </a:r>
          <a:r>
            <a:rPr kumimoji="1" lang="ja-JP" altLang="ja-JP" sz="1300">
              <a:solidFill>
                <a:sysClr val="windowText" lastClr="000000"/>
              </a:solidFill>
              <a:effectLst/>
              <a:latin typeface="+mn-lt"/>
              <a:ea typeface="+mn-ea"/>
              <a:cs typeface="+mn-cs"/>
            </a:rPr>
            <a:t>普通交付税の合併算定替から一本算定への完全移行が令和３年度となるため大幅に交付税の減少が見込まれ、依然として厳しい財政運営が続くことから事務事業の見直しに取組み、より一層の経費節減をし財源確保に努め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rgbClr val="FF0000"/>
              </a:solidFill>
              <a:effectLst/>
              <a:latin typeface="+mn-lt"/>
              <a:ea typeface="+mn-ea"/>
              <a:cs typeface="+mn-cs"/>
            </a:rPr>
            <a:t>　</a:t>
          </a:r>
          <a:r>
            <a:rPr kumimoji="1" lang="ja-JP" altLang="ja-JP" sz="1300">
              <a:solidFill>
                <a:sysClr val="windowText" lastClr="000000"/>
              </a:solidFill>
              <a:effectLst/>
              <a:latin typeface="+mn-lt"/>
              <a:ea typeface="+mn-ea"/>
              <a:cs typeface="+mn-cs"/>
            </a:rPr>
            <a:t>社会福祉基金</a:t>
          </a:r>
          <a:r>
            <a:rPr kumimoji="1" lang="en-US" altLang="ja-JP" sz="1300">
              <a:solidFill>
                <a:sysClr val="windowText" lastClr="000000"/>
              </a:solidFill>
              <a:effectLst/>
              <a:latin typeface="+mn-lt"/>
              <a:ea typeface="+mn-ea"/>
              <a:cs typeface="+mn-cs"/>
            </a:rPr>
            <a:t>2</a:t>
          </a:r>
          <a:r>
            <a:rPr kumimoji="1" lang="ja-JP" altLang="ja-JP" sz="1300">
              <a:solidFill>
                <a:sysClr val="windowText" lastClr="000000"/>
              </a:solidFill>
              <a:effectLst/>
              <a:latin typeface="+mn-lt"/>
              <a:ea typeface="+mn-ea"/>
              <a:cs typeface="+mn-cs"/>
            </a:rPr>
            <a:t>百万円</a:t>
          </a:r>
          <a:r>
            <a:rPr kumimoji="0" lang="ja-JP" altLang="en-US" sz="1300">
              <a:solidFill>
                <a:sysClr val="windowText" lastClr="000000"/>
              </a:solidFill>
              <a:effectLst/>
              <a:latin typeface="+mn-lt"/>
              <a:ea typeface="+mn-ea"/>
              <a:cs typeface="+mn-cs"/>
            </a:rPr>
            <a:t>、</a:t>
          </a:r>
          <a:r>
            <a:rPr kumimoji="1" lang="ja-JP" altLang="ja-JP" sz="1300">
              <a:solidFill>
                <a:sysClr val="windowText" lastClr="000000"/>
              </a:solidFill>
              <a:effectLst/>
              <a:latin typeface="+mn-lt"/>
              <a:ea typeface="+mn-ea"/>
              <a:cs typeface="+mn-cs"/>
            </a:rPr>
            <a:t>産業振興基金</a:t>
          </a:r>
          <a:r>
            <a:rPr kumimoji="1" lang="en-US" altLang="ja-JP" sz="1300">
              <a:solidFill>
                <a:sysClr val="windowText" lastClr="000000"/>
              </a:solidFill>
              <a:effectLst/>
              <a:latin typeface="+mn-lt"/>
              <a:ea typeface="+mn-ea"/>
              <a:cs typeface="+mn-cs"/>
            </a:rPr>
            <a:t>70</a:t>
          </a:r>
          <a:r>
            <a:rPr kumimoji="1" lang="ja-JP" altLang="ja-JP" sz="1300">
              <a:solidFill>
                <a:sysClr val="windowText" lastClr="000000"/>
              </a:solidFill>
              <a:effectLst/>
              <a:latin typeface="+mn-lt"/>
              <a:ea typeface="+mn-ea"/>
              <a:cs typeface="+mn-cs"/>
            </a:rPr>
            <a:t>百万円、担い手育成基金</a:t>
          </a:r>
          <a:r>
            <a:rPr kumimoji="1" lang="en-US" altLang="ja-JP" sz="1300">
              <a:solidFill>
                <a:sysClr val="windowText" lastClr="000000"/>
              </a:solidFill>
              <a:effectLst/>
              <a:latin typeface="+mn-lt"/>
              <a:ea typeface="+mn-ea"/>
              <a:cs typeface="+mn-cs"/>
            </a:rPr>
            <a:t>5</a:t>
          </a:r>
          <a:r>
            <a:rPr kumimoji="1" lang="ja-JP" altLang="ja-JP" sz="1300">
              <a:solidFill>
                <a:sysClr val="windowText" lastClr="000000"/>
              </a:solidFill>
              <a:effectLst/>
              <a:latin typeface="+mn-lt"/>
              <a:ea typeface="+mn-ea"/>
              <a:cs typeface="+mn-cs"/>
            </a:rPr>
            <a:t>百万円、生活交通確保対策基金</a:t>
          </a:r>
          <a:r>
            <a:rPr kumimoji="1" lang="en-US" altLang="ja-JP" sz="1300">
              <a:solidFill>
                <a:sysClr val="windowText" lastClr="000000"/>
              </a:solidFill>
              <a:effectLst/>
              <a:latin typeface="+mn-lt"/>
              <a:ea typeface="+mn-ea"/>
              <a:cs typeface="+mn-cs"/>
            </a:rPr>
            <a:t>47</a:t>
          </a:r>
          <a:r>
            <a:rPr kumimoji="1" lang="ja-JP" altLang="ja-JP" sz="1300">
              <a:solidFill>
                <a:sysClr val="windowText" lastClr="000000"/>
              </a:solidFill>
              <a:effectLst/>
              <a:latin typeface="+mn-lt"/>
              <a:ea typeface="+mn-ea"/>
              <a:cs typeface="+mn-cs"/>
            </a:rPr>
            <a:t>百万円、スポーツと文化振興基金</a:t>
          </a:r>
          <a:r>
            <a:rPr kumimoji="1" lang="en-US" altLang="ja-JP" sz="1300">
              <a:solidFill>
                <a:sysClr val="windowText" lastClr="000000"/>
              </a:solidFill>
              <a:effectLst/>
              <a:latin typeface="+mn-lt"/>
              <a:ea typeface="+mn-ea"/>
              <a:cs typeface="+mn-cs"/>
            </a:rPr>
            <a:t>5</a:t>
          </a:r>
          <a:r>
            <a:rPr kumimoji="1" lang="ja-JP" altLang="ja-JP" sz="1300">
              <a:solidFill>
                <a:sysClr val="windowText" lastClr="000000"/>
              </a:solidFill>
              <a:effectLst/>
              <a:latin typeface="+mn-lt"/>
              <a:ea typeface="+mn-ea"/>
              <a:cs typeface="+mn-cs"/>
            </a:rPr>
            <a:t>百万円、公共施設整備基金</a:t>
          </a:r>
          <a:r>
            <a:rPr kumimoji="1" lang="en-US" altLang="ja-JP" sz="1300">
              <a:solidFill>
                <a:sysClr val="windowText" lastClr="000000"/>
              </a:solidFill>
              <a:effectLst/>
              <a:latin typeface="+mn-lt"/>
              <a:ea typeface="+mn-ea"/>
              <a:cs typeface="+mn-cs"/>
            </a:rPr>
            <a:t>126</a:t>
          </a:r>
          <a:r>
            <a:rPr kumimoji="1" lang="ja-JP" altLang="ja-JP" sz="1300">
              <a:solidFill>
                <a:sysClr val="windowText" lastClr="000000"/>
              </a:solidFill>
              <a:effectLst/>
              <a:latin typeface="+mn-lt"/>
              <a:ea typeface="+mn-ea"/>
              <a:cs typeface="+mn-cs"/>
            </a:rPr>
            <a:t>百万円</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rgbClr val="FF0000"/>
              </a:solidFill>
              <a:effectLst/>
              <a:latin typeface="+mn-lt"/>
              <a:ea typeface="+mn-ea"/>
              <a:cs typeface="+mn-cs"/>
            </a:rPr>
            <a:t>　</a:t>
          </a:r>
          <a:r>
            <a:rPr kumimoji="1" lang="ja-JP" altLang="en-US" sz="1300">
              <a:solidFill>
                <a:sysClr val="windowText" lastClr="000000"/>
              </a:solidFill>
              <a:effectLst/>
              <a:latin typeface="+mn-lt"/>
              <a:ea typeface="+mn-ea"/>
              <a:cs typeface="+mn-cs"/>
            </a:rPr>
            <a:t>主に</a:t>
          </a:r>
          <a:r>
            <a:rPr kumimoji="1" lang="ja-JP" altLang="ja-JP" sz="1300">
              <a:solidFill>
                <a:sysClr val="windowText" lastClr="000000"/>
              </a:solidFill>
              <a:effectLst/>
              <a:latin typeface="+mn-lt"/>
              <a:ea typeface="+mn-ea"/>
              <a:cs typeface="+mn-cs"/>
            </a:rPr>
            <a:t>公共施設</a:t>
          </a:r>
          <a:r>
            <a:rPr kumimoji="1" lang="ja-JP" altLang="en-US" sz="1300">
              <a:solidFill>
                <a:sysClr val="windowText" lastClr="000000"/>
              </a:solidFill>
              <a:effectLst/>
              <a:latin typeface="+mn-lt"/>
              <a:ea typeface="+mn-ea"/>
              <a:cs typeface="+mn-cs"/>
            </a:rPr>
            <a:t>整備基金の減少</a:t>
          </a:r>
          <a:r>
            <a:rPr kumimoji="1" lang="ja-JP" altLang="ja-JP" sz="1300">
              <a:solidFill>
                <a:sysClr val="windowText" lastClr="000000"/>
              </a:solidFill>
              <a:effectLst/>
              <a:latin typeface="+mn-lt"/>
              <a:ea typeface="+mn-ea"/>
              <a:cs typeface="+mn-cs"/>
            </a:rPr>
            <a:t>により</a:t>
          </a:r>
          <a:r>
            <a:rPr kumimoji="1" lang="ja-JP" altLang="en-US" sz="1300">
              <a:solidFill>
                <a:sysClr val="windowText" lastClr="000000"/>
              </a:solidFill>
              <a:effectLst/>
              <a:latin typeface="+mn-lt"/>
              <a:ea typeface="+mn-ea"/>
              <a:cs typeface="+mn-cs"/>
            </a:rPr>
            <a:t>前年度より</a:t>
          </a:r>
          <a:r>
            <a:rPr kumimoji="1" lang="ja-JP" altLang="ja-JP" sz="1300">
              <a:solidFill>
                <a:sysClr val="windowText" lastClr="000000"/>
              </a:solidFill>
              <a:effectLst/>
              <a:latin typeface="+mn-lt"/>
              <a:ea typeface="+mn-ea"/>
              <a:cs typeface="+mn-cs"/>
            </a:rPr>
            <a:t>減少</a:t>
          </a:r>
          <a:r>
            <a:rPr kumimoji="1" lang="ja-JP" altLang="en-US" sz="1300">
              <a:solidFill>
                <a:sysClr val="windowText" lastClr="000000"/>
              </a:solidFill>
              <a:effectLst/>
              <a:latin typeface="+mn-lt"/>
              <a:ea typeface="+mn-ea"/>
              <a:cs typeface="+mn-cs"/>
            </a:rPr>
            <a:t>となっている</a:t>
          </a:r>
          <a:r>
            <a:rPr kumimoji="1" lang="ja-JP" altLang="ja-JP" sz="1300">
              <a:solidFill>
                <a:sysClr val="windowText" lastClr="000000"/>
              </a:solidFill>
              <a:effectLst/>
              <a:latin typeface="+mn-lt"/>
              <a:ea typeface="+mn-ea"/>
              <a:cs typeface="+mn-cs"/>
            </a:rPr>
            <a:t>。</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普通交付税の合併算定替から一本算定への完全移行が令和３年度となるため大幅に交付税の減少が見込まれ、依然として厳しい財政運営が続くため事務事業の見直しに取組、より一層の経費節減をし財源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rgbClr val="FF0000"/>
              </a:solidFill>
              <a:effectLst/>
              <a:latin typeface="+mn-lt"/>
              <a:ea typeface="+mn-ea"/>
              <a:cs typeface="+mn-cs"/>
            </a:rPr>
            <a:t>　</a:t>
          </a:r>
          <a:r>
            <a:rPr kumimoji="1" lang="ja-JP" altLang="ja-JP" sz="1300">
              <a:solidFill>
                <a:sysClr val="windowText" lastClr="000000"/>
              </a:solidFill>
              <a:effectLst/>
              <a:latin typeface="+mn-lt"/>
              <a:ea typeface="+mn-ea"/>
              <a:cs typeface="+mn-cs"/>
            </a:rPr>
            <a:t>毎年、経費軽減に努め地方財政法第７条の規定に基づいて前年度決算における剰余金の２分の１を下らない額を積立てしている</a:t>
          </a:r>
          <a:r>
            <a:rPr kumimoji="1" lang="ja-JP" altLang="en-US" sz="1300">
              <a:solidFill>
                <a:sysClr val="windowText" lastClr="000000"/>
              </a:solidFill>
              <a:effectLst/>
              <a:latin typeface="+mn-lt"/>
              <a:ea typeface="+mn-ea"/>
              <a:cs typeface="+mn-cs"/>
            </a:rPr>
            <a:t>が</a:t>
          </a:r>
          <a:r>
            <a:rPr kumimoji="1" lang="ja-JP" altLang="ja-JP" sz="1300">
              <a:solidFill>
                <a:sysClr val="windowText" lastClr="000000"/>
              </a:solidFill>
              <a:effectLst/>
              <a:latin typeface="+mn-lt"/>
              <a:ea typeface="+mn-ea"/>
              <a:cs typeface="+mn-cs"/>
            </a:rPr>
            <a:t>、</a:t>
          </a:r>
          <a:r>
            <a:rPr lang="ja-JP" altLang="ja-JP" sz="1300">
              <a:solidFill>
                <a:schemeClr val="dk1"/>
              </a:solidFill>
              <a:effectLst/>
              <a:latin typeface="+mn-lt"/>
              <a:ea typeface="+mn-ea"/>
              <a:cs typeface="+mn-cs"/>
            </a:rPr>
            <a:t>不足している特定目的基金への積み立てにより、前年度より標準財政規模比は減少している。</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rgbClr val="FF0000"/>
              </a:solidFill>
              <a:effectLst/>
              <a:latin typeface="+mn-lt"/>
              <a:ea typeface="+mn-ea"/>
              <a:cs typeface="+mn-cs"/>
            </a:rPr>
            <a:t>　</a:t>
          </a:r>
          <a:r>
            <a:rPr kumimoji="1" lang="ja-JP" altLang="ja-JP" sz="1300">
              <a:solidFill>
                <a:sysClr val="windowText" lastClr="000000"/>
              </a:solidFill>
              <a:effectLst/>
              <a:latin typeface="+mn-lt"/>
              <a:ea typeface="+mn-ea"/>
              <a:cs typeface="+mn-cs"/>
            </a:rPr>
            <a:t>災害時の備えとして現状の積立額を維持しながら、普通交付税の合併算定替から一本算定への完全移行が令和３年度となるため大幅に交付税の減少が見込まれ、依然として厳しい財政運営が続くため事務事業の見直しに取組、より一層の経費節減をし財源確保に努め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ysClr val="windowText" lastClr="000000"/>
              </a:solidFill>
              <a:effectLst/>
              <a:latin typeface="+mn-lt"/>
              <a:ea typeface="+mn-ea"/>
              <a:cs typeface="+mn-cs"/>
            </a:rPr>
            <a:t>現在の積立額２億円には、平成２５年度末に達しており、それ以降は、運用益のみ積立している状況</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今後、繰上償還等も想定し財源確保に努める。</a:t>
          </a:r>
          <a:endParaRPr kumimoji="1" lang="en-US" altLang="ja-JP" sz="13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北海道せたな町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7,743
7,712
638.68
9,238,400
9,011,321
226,807
5,553,477
8,910,101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0000000-0008-0000-0000-000021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0000000-0008-0000-0000-000022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00000000-0008-0000-0000-000038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有形固定資産減価償却は、昭和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年代に整備された橋りょうに係る減価償却累計額が高いことなどにより、類似団体より若干高い水準にあります。</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また、指標は上昇傾向であり</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㌫以上であることから、今後は、適正な施設管理のため必要な施設は長寿命化を図りながら、施設の統廃合を進める必要があります。</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0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101071</xdr:rowOff>
    </xdr:from>
    <xdr:to>
      <xdr:col>23</xdr:col>
      <xdr:colOff>85090</xdr:colOff>
      <xdr:row>33</xdr:row>
      <xdr:rowOff>78105</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flipV="1">
          <a:off x="4760595" y="5501746"/>
          <a:ext cx="1270" cy="100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000-00004A000000}"/>
            </a:ext>
          </a:extLst>
        </xdr:cNvPr>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47748</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000-00004C000000}"/>
            </a:ext>
          </a:extLst>
        </xdr:cNvPr>
        <xdr:cNvSpPr txBox="1"/>
      </xdr:nvSpPr>
      <xdr:spPr>
        <a:xfrm>
          <a:off x="4813300" y="527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101071</xdr:rowOff>
    </xdr:from>
    <xdr:to>
      <xdr:col>23</xdr:col>
      <xdr:colOff>174625</xdr:colOff>
      <xdr:row>27</xdr:row>
      <xdr:rowOff>101071</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550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87753</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000-00004E000000}"/>
            </a:ext>
          </a:extLst>
        </xdr:cNvPr>
        <xdr:cNvSpPr txBox="1"/>
      </xdr:nvSpPr>
      <xdr:spPr>
        <a:xfrm>
          <a:off x="4813300" y="583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64876</xdr:rowOff>
    </xdr:from>
    <xdr:to>
      <xdr:col>23</xdr:col>
      <xdr:colOff>136525</xdr:colOff>
      <xdr:row>30</xdr:row>
      <xdr:rowOff>166476</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4711700" y="59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70273</xdr:rowOff>
    </xdr:from>
    <xdr:to>
      <xdr:col>19</xdr:col>
      <xdr:colOff>187325</xdr:colOff>
      <xdr:row>31</xdr:row>
      <xdr:rowOff>423</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4000500" y="598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36089</xdr:rowOff>
    </xdr:from>
    <xdr:to>
      <xdr:col>15</xdr:col>
      <xdr:colOff>187325</xdr:colOff>
      <xdr:row>30</xdr:row>
      <xdr:rowOff>137689</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3238500" y="595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xdr:rowOff>
    </xdr:from>
    <xdr:to>
      <xdr:col>11</xdr:col>
      <xdr:colOff>187325</xdr:colOff>
      <xdr:row>30</xdr:row>
      <xdr:rowOff>101706</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2476500" y="591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153564</xdr:rowOff>
    </xdr:from>
    <xdr:to>
      <xdr:col>7</xdr:col>
      <xdr:colOff>187325</xdr:colOff>
      <xdr:row>30</xdr:row>
      <xdr:rowOff>83714</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1714500" y="589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4711700" y="601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81085</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000-00005A000000}"/>
            </a:ext>
          </a:extLst>
        </xdr:cNvPr>
        <xdr:cNvSpPr txBox="1"/>
      </xdr:nvSpPr>
      <xdr:spPr>
        <a:xfrm>
          <a:off x="4813300" y="5996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75671</xdr:rowOff>
    </xdr:from>
    <xdr:to>
      <xdr:col>19</xdr:col>
      <xdr:colOff>187325</xdr:colOff>
      <xdr:row>31</xdr:row>
      <xdr:rowOff>5821</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000500" y="599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126471</xdr:rowOff>
    </xdr:from>
    <xdr:to>
      <xdr:col>23</xdr:col>
      <xdr:colOff>85725</xdr:colOff>
      <xdr:row>30</xdr:row>
      <xdr:rowOff>153458</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4051300" y="6041496"/>
          <a:ext cx="7112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64876</xdr:rowOff>
    </xdr:from>
    <xdr:to>
      <xdr:col>15</xdr:col>
      <xdr:colOff>187325</xdr:colOff>
      <xdr:row>30</xdr:row>
      <xdr:rowOff>166476</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3238500" y="59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115676</xdr:rowOff>
    </xdr:from>
    <xdr:to>
      <xdr:col>19</xdr:col>
      <xdr:colOff>136525</xdr:colOff>
      <xdr:row>30</xdr:row>
      <xdr:rowOff>126471</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3289300" y="6030701"/>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14499</xdr:rowOff>
    </xdr:from>
    <xdr:to>
      <xdr:col>11</xdr:col>
      <xdr:colOff>187325</xdr:colOff>
      <xdr:row>30</xdr:row>
      <xdr:rowOff>116099</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2476500" y="592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65299</xdr:rowOff>
    </xdr:from>
    <xdr:to>
      <xdr:col>15</xdr:col>
      <xdr:colOff>136525</xdr:colOff>
      <xdr:row>30</xdr:row>
      <xdr:rowOff>115676</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2527300" y="5980324"/>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16950</xdr:rowOff>
    </xdr:from>
    <xdr:ext cx="405111" cy="259045"/>
    <xdr:sp macro="" textlink="">
      <xdr:nvSpPr>
        <xdr:cNvPr id="97" name="n_1aveValue有形固定資産減価償却率">
          <a:extLst>
            <a:ext uri="{FF2B5EF4-FFF2-40B4-BE49-F238E27FC236}">
              <a16:creationId xmlns:a16="http://schemas.microsoft.com/office/drawing/2014/main" id="{00000000-0008-0000-0000-000061000000}"/>
            </a:ext>
          </a:extLst>
        </xdr:cNvPr>
        <xdr:cNvSpPr txBox="1"/>
      </xdr:nvSpPr>
      <xdr:spPr>
        <a:xfrm>
          <a:off x="3836044" y="5760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154216</xdr:rowOff>
    </xdr:from>
    <xdr:ext cx="405111" cy="259045"/>
    <xdr:sp macro="" textlink="">
      <xdr:nvSpPr>
        <xdr:cNvPr id="98" name="n_2aveValue有形固定資産減価償却率">
          <a:extLst>
            <a:ext uri="{FF2B5EF4-FFF2-40B4-BE49-F238E27FC236}">
              <a16:creationId xmlns:a16="http://schemas.microsoft.com/office/drawing/2014/main" id="{00000000-0008-0000-0000-000062000000}"/>
            </a:ext>
          </a:extLst>
        </xdr:cNvPr>
        <xdr:cNvSpPr txBox="1"/>
      </xdr:nvSpPr>
      <xdr:spPr>
        <a:xfrm>
          <a:off x="3086744" y="5726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118233</xdr:rowOff>
    </xdr:from>
    <xdr:ext cx="405111" cy="259045"/>
    <xdr:sp macro="" textlink="">
      <xdr:nvSpPr>
        <xdr:cNvPr id="99" name="n_3aveValue有形固定資産減価償却率">
          <a:extLst>
            <a:ext uri="{FF2B5EF4-FFF2-40B4-BE49-F238E27FC236}">
              <a16:creationId xmlns:a16="http://schemas.microsoft.com/office/drawing/2014/main" id="{00000000-0008-0000-0000-000063000000}"/>
            </a:ext>
          </a:extLst>
        </xdr:cNvPr>
        <xdr:cNvSpPr txBox="1"/>
      </xdr:nvSpPr>
      <xdr:spPr>
        <a:xfrm>
          <a:off x="2324744" y="5690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100241</xdr:rowOff>
    </xdr:from>
    <xdr:ext cx="405111" cy="259045"/>
    <xdr:sp macro="" textlink="">
      <xdr:nvSpPr>
        <xdr:cNvPr id="100" name="n_4aveValue有形固定資産減価償却率">
          <a:extLst>
            <a:ext uri="{FF2B5EF4-FFF2-40B4-BE49-F238E27FC236}">
              <a16:creationId xmlns:a16="http://schemas.microsoft.com/office/drawing/2014/main" id="{00000000-0008-0000-0000-000064000000}"/>
            </a:ext>
          </a:extLst>
        </xdr:cNvPr>
        <xdr:cNvSpPr txBox="1"/>
      </xdr:nvSpPr>
      <xdr:spPr>
        <a:xfrm>
          <a:off x="1562744" y="567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168398</xdr:rowOff>
    </xdr:from>
    <xdr:ext cx="405111" cy="259045"/>
    <xdr:sp macro="" textlink="">
      <xdr:nvSpPr>
        <xdr:cNvPr id="101" name="n_1mainValue有形固定資産減価償却率">
          <a:extLst>
            <a:ext uri="{FF2B5EF4-FFF2-40B4-BE49-F238E27FC236}">
              <a16:creationId xmlns:a16="http://schemas.microsoft.com/office/drawing/2014/main" id="{00000000-0008-0000-0000-000065000000}"/>
            </a:ext>
          </a:extLst>
        </xdr:cNvPr>
        <xdr:cNvSpPr txBox="1"/>
      </xdr:nvSpPr>
      <xdr:spPr>
        <a:xfrm>
          <a:off x="3836044" y="6083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157603</xdr:rowOff>
    </xdr:from>
    <xdr:ext cx="405111" cy="259045"/>
    <xdr:sp macro="" textlink="">
      <xdr:nvSpPr>
        <xdr:cNvPr id="102" name="n_2mainValue有形固定資産減価償却率">
          <a:extLst>
            <a:ext uri="{FF2B5EF4-FFF2-40B4-BE49-F238E27FC236}">
              <a16:creationId xmlns:a16="http://schemas.microsoft.com/office/drawing/2014/main" id="{00000000-0008-0000-0000-000066000000}"/>
            </a:ext>
          </a:extLst>
        </xdr:cNvPr>
        <xdr:cNvSpPr txBox="1"/>
      </xdr:nvSpPr>
      <xdr:spPr>
        <a:xfrm>
          <a:off x="3086744" y="60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107226</xdr:rowOff>
    </xdr:from>
    <xdr:ext cx="405111" cy="259045"/>
    <xdr:sp macro="" textlink="">
      <xdr:nvSpPr>
        <xdr:cNvPr id="103" name="n_3mainValue有形固定資産減価償却率">
          <a:extLst>
            <a:ext uri="{FF2B5EF4-FFF2-40B4-BE49-F238E27FC236}">
              <a16:creationId xmlns:a16="http://schemas.microsoft.com/office/drawing/2014/main" id="{00000000-0008-0000-0000-000067000000}"/>
            </a:ext>
          </a:extLst>
        </xdr:cNvPr>
        <xdr:cNvSpPr txBox="1"/>
      </xdr:nvSpPr>
      <xdr:spPr>
        <a:xfrm>
          <a:off x="2324744" y="6022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債務償還比率は、類似団体平均より</a:t>
          </a:r>
          <a:r>
            <a:rPr kumimoji="1" lang="en-US" altLang="ja-JP" sz="1100">
              <a:latin typeface="ＭＳ Ｐゴシック" panose="020B0600070205080204" pitchFamily="50" charset="-128"/>
              <a:ea typeface="ＭＳ Ｐゴシック" panose="020B0600070205080204" pitchFamily="50" charset="-128"/>
            </a:rPr>
            <a:t>34.6</a:t>
          </a:r>
          <a:r>
            <a:rPr kumimoji="1" lang="ja-JP" altLang="en-US" sz="1100">
              <a:latin typeface="ＭＳ Ｐゴシック" panose="020B0600070205080204" pitchFamily="50" charset="-128"/>
              <a:ea typeface="ＭＳ Ｐゴシック" panose="020B0600070205080204" pitchFamily="50" charset="-128"/>
            </a:rPr>
            <a:t>ポイント上回っているのと、当町の前年度と今年度の比率を比較すると増加傾向にあり</a:t>
          </a:r>
          <a:r>
            <a:rPr kumimoji="1" lang="en-US" altLang="ja-JP" sz="1100">
              <a:latin typeface="ＭＳ Ｐゴシック" panose="020B0600070205080204" pitchFamily="50" charset="-128"/>
              <a:ea typeface="ＭＳ Ｐゴシック" panose="020B0600070205080204" pitchFamily="50" charset="-128"/>
            </a:rPr>
            <a:t>29.5</a:t>
          </a:r>
          <a:r>
            <a:rPr kumimoji="1" lang="ja-JP" altLang="en-US" sz="1100">
              <a:latin typeface="ＭＳ Ｐゴシック" panose="020B0600070205080204" pitchFamily="50" charset="-128"/>
              <a:ea typeface="ＭＳ Ｐゴシック" panose="020B0600070205080204" pitchFamily="50" charset="-128"/>
            </a:rPr>
            <a:t>ポイントの増加となっている。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主な要因としては、人件費、扶助費、補助費の増加により経常経費が増加したことによる。</a:t>
          </a:r>
        </a:p>
      </xdr:txBody>
    </xdr:sp>
    <xdr:clientData/>
  </xdr:twoCellAnchor>
  <xdr:oneCellAnchor>
    <xdr:from>
      <xdr:col>57</xdr:col>
      <xdr:colOff>111125</xdr:colOff>
      <xdr:row>23</xdr:row>
      <xdr:rowOff>47625</xdr:rowOff>
    </xdr:from>
    <xdr:ext cx="349839" cy="225703"/>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2" name="直線コネクタ 121">
          <a:extLst>
            <a:ext uri="{FF2B5EF4-FFF2-40B4-BE49-F238E27FC236}">
              <a16:creationId xmlns:a16="http://schemas.microsoft.com/office/drawing/2014/main" id="{00000000-0008-0000-0000-00007A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6" name="直線コネクタ 125">
          <a:extLst>
            <a:ext uri="{FF2B5EF4-FFF2-40B4-BE49-F238E27FC236}">
              <a16:creationId xmlns:a16="http://schemas.microsoft.com/office/drawing/2014/main" id="{00000000-0008-0000-0000-00007E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8" name="直線コネクタ 127">
          <a:extLst>
            <a:ext uri="{FF2B5EF4-FFF2-40B4-BE49-F238E27FC236}">
              <a16:creationId xmlns:a16="http://schemas.microsoft.com/office/drawing/2014/main" id="{00000000-0008-0000-0000-000080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0" name="直線コネクタ 129">
          <a:extLst>
            <a:ext uri="{FF2B5EF4-FFF2-40B4-BE49-F238E27FC236}">
              <a16:creationId xmlns:a16="http://schemas.microsoft.com/office/drawing/2014/main" id="{00000000-0008-0000-0000-000082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2" name="直線コネクタ 131">
          <a:extLst>
            <a:ext uri="{FF2B5EF4-FFF2-40B4-BE49-F238E27FC236}">
              <a16:creationId xmlns:a16="http://schemas.microsoft.com/office/drawing/2014/main" id="{00000000-0008-0000-0000-000084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3" name="債務償還比率グラフ枠">
          <a:extLst>
            <a:ext uri="{FF2B5EF4-FFF2-40B4-BE49-F238E27FC236}">
              <a16:creationId xmlns:a16="http://schemas.microsoft.com/office/drawing/2014/main" id="{00000000-0008-0000-0000-000085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80609</xdr:rowOff>
    </xdr:to>
    <xdr:cxnSp macro="">
      <xdr:nvCxnSpPr>
        <xdr:cNvPr id="134" name="直線コネクタ 133">
          <a:extLst>
            <a:ext uri="{FF2B5EF4-FFF2-40B4-BE49-F238E27FC236}">
              <a16:creationId xmlns:a16="http://schemas.microsoft.com/office/drawing/2014/main" id="{00000000-0008-0000-0000-000086000000}"/>
            </a:ext>
          </a:extLst>
        </xdr:cNvPr>
        <xdr:cNvCxnSpPr/>
      </xdr:nvCxnSpPr>
      <xdr:spPr>
        <a:xfrm flipV="1">
          <a:off x="14793595" y="5261428"/>
          <a:ext cx="1269" cy="142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84436</xdr:rowOff>
    </xdr:from>
    <xdr:ext cx="469744" cy="259045"/>
    <xdr:sp macro="" textlink="">
      <xdr:nvSpPr>
        <xdr:cNvPr id="135" name="債務償還比率最小値テキスト">
          <a:extLst>
            <a:ext uri="{FF2B5EF4-FFF2-40B4-BE49-F238E27FC236}">
              <a16:creationId xmlns:a16="http://schemas.microsoft.com/office/drawing/2014/main" id="{00000000-0008-0000-0000-000087000000}"/>
            </a:ext>
          </a:extLst>
        </xdr:cNvPr>
        <xdr:cNvSpPr txBox="1"/>
      </xdr:nvSpPr>
      <xdr:spPr>
        <a:xfrm>
          <a:off x="14846300" y="668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80609</xdr:rowOff>
    </xdr:from>
    <xdr:to>
      <xdr:col>76</xdr:col>
      <xdr:colOff>111125</xdr:colOff>
      <xdr:row>34</xdr:row>
      <xdr:rowOff>80609</xdr:rowOff>
    </xdr:to>
    <xdr:cxnSp macro="">
      <xdr:nvCxnSpPr>
        <xdr:cNvPr id="136" name="直線コネクタ 135">
          <a:extLst>
            <a:ext uri="{FF2B5EF4-FFF2-40B4-BE49-F238E27FC236}">
              <a16:creationId xmlns:a16="http://schemas.microsoft.com/office/drawing/2014/main" id="{00000000-0008-0000-0000-000088000000}"/>
            </a:ext>
          </a:extLst>
        </xdr:cNvPr>
        <xdr:cNvCxnSpPr/>
      </xdr:nvCxnSpPr>
      <xdr:spPr>
        <a:xfrm>
          <a:off x="14706600" y="668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7" name="債務償還比率最大値テキスト">
          <a:extLst>
            <a:ext uri="{FF2B5EF4-FFF2-40B4-BE49-F238E27FC236}">
              <a16:creationId xmlns:a16="http://schemas.microsoft.com/office/drawing/2014/main" id="{00000000-0008-0000-0000-000089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8" name="直線コネクタ 137">
          <a:extLst>
            <a:ext uri="{FF2B5EF4-FFF2-40B4-BE49-F238E27FC236}">
              <a16:creationId xmlns:a16="http://schemas.microsoft.com/office/drawing/2014/main" id="{00000000-0008-0000-0000-00008A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116041</xdr:rowOff>
    </xdr:from>
    <xdr:ext cx="469744" cy="259045"/>
    <xdr:sp macro="" textlink="">
      <xdr:nvSpPr>
        <xdr:cNvPr id="139" name="債務償還比率平均値テキスト">
          <a:extLst>
            <a:ext uri="{FF2B5EF4-FFF2-40B4-BE49-F238E27FC236}">
              <a16:creationId xmlns:a16="http://schemas.microsoft.com/office/drawing/2014/main" id="{00000000-0008-0000-0000-00008B000000}"/>
            </a:ext>
          </a:extLst>
        </xdr:cNvPr>
        <xdr:cNvSpPr txBox="1"/>
      </xdr:nvSpPr>
      <xdr:spPr>
        <a:xfrm>
          <a:off x="14846300" y="5688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93164</xdr:rowOff>
    </xdr:from>
    <xdr:to>
      <xdr:col>76</xdr:col>
      <xdr:colOff>73025</xdr:colOff>
      <xdr:row>30</xdr:row>
      <xdr:rowOff>23314</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47447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110281</xdr:rowOff>
    </xdr:from>
    <xdr:to>
      <xdr:col>72</xdr:col>
      <xdr:colOff>123825</xdr:colOff>
      <xdr:row>30</xdr:row>
      <xdr:rowOff>40431</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4033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98407</xdr:rowOff>
    </xdr:from>
    <xdr:to>
      <xdr:col>68</xdr:col>
      <xdr:colOff>123825</xdr:colOff>
      <xdr:row>30</xdr:row>
      <xdr:rowOff>28557</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3271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70340</xdr:rowOff>
    </xdr:from>
    <xdr:to>
      <xdr:col>64</xdr:col>
      <xdr:colOff>123825</xdr:colOff>
      <xdr:row>30</xdr:row>
      <xdr:rowOff>490</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2509500" y="58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36413</xdr:rowOff>
    </xdr:from>
    <xdr:to>
      <xdr:col>60</xdr:col>
      <xdr:colOff>123825</xdr:colOff>
      <xdr:row>29</xdr:row>
      <xdr:rowOff>138013</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1747500" y="577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146522</xdr:rowOff>
    </xdr:from>
    <xdr:to>
      <xdr:col>76</xdr:col>
      <xdr:colOff>73025</xdr:colOff>
      <xdr:row>30</xdr:row>
      <xdr:rowOff>76672</xdr:rowOff>
    </xdr:to>
    <xdr:sp macro="" textlink="">
      <xdr:nvSpPr>
        <xdr:cNvPr id="150" name="楕円 149">
          <a:extLst>
            <a:ext uri="{FF2B5EF4-FFF2-40B4-BE49-F238E27FC236}">
              <a16:creationId xmlns:a16="http://schemas.microsoft.com/office/drawing/2014/main" id="{00000000-0008-0000-0000-000096000000}"/>
            </a:ext>
          </a:extLst>
        </xdr:cNvPr>
        <xdr:cNvSpPr/>
      </xdr:nvSpPr>
      <xdr:spPr>
        <a:xfrm>
          <a:off x="14744700" y="589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124949</xdr:rowOff>
    </xdr:from>
    <xdr:ext cx="469744" cy="259045"/>
    <xdr:sp macro="" textlink="">
      <xdr:nvSpPr>
        <xdr:cNvPr id="151" name="債務償還比率該当値テキスト">
          <a:extLst>
            <a:ext uri="{FF2B5EF4-FFF2-40B4-BE49-F238E27FC236}">
              <a16:creationId xmlns:a16="http://schemas.microsoft.com/office/drawing/2014/main" id="{00000000-0008-0000-0000-000097000000}"/>
            </a:ext>
          </a:extLst>
        </xdr:cNvPr>
        <xdr:cNvSpPr txBox="1"/>
      </xdr:nvSpPr>
      <xdr:spPr>
        <a:xfrm>
          <a:off x="14846300" y="586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101028</xdr:rowOff>
    </xdr:from>
    <xdr:to>
      <xdr:col>72</xdr:col>
      <xdr:colOff>123825</xdr:colOff>
      <xdr:row>30</xdr:row>
      <xdr:rowOff>31178</xdr:rowOff>
    </xdr:to>
    <xdr:sp macro="" textlink="">
      <xdr:nvSpPr>
        <xdr:cNvPr id="152" name="楕円 151">
          <a:extLst>
            <a:ext uri="{FF2B5EF4-FFF2-40B4-BE49-F238E27FC236}">
              <a16:creationId xmlns:a16="http://schemas.microsoft.com/office/drawing/2014/main" id="{00000000-0008-0000-0000-000098000000}"/>
            </a:ext>
          </a:extLst>
        </xdr:cNvPr>
        <xdr:cNvSpPr/>
      </xdr:nvSpPr>
      <xdr:spPr>
        <a:xfrm>
          <a:off x="14033500" y="584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151828</xdr:rowOff>
    </xdr:from>
    <xdr:to>
      <xdr:col>76</xdr:col>
      <xdr:colOff>22225</xdr:colOff>
      <xdr:row>30</xdr:row>
      <xdr:rowOff>25872</xdr:rowOff>
    </xdr:to>
    <xdr:cxnSp macro="">
      <xdr:nvCxnSpPr>
        <xdr:cNvPr id="153" name="直線コネクタ 152">
          <a:extLst>
            <a:ext uri="{FF2B5EF4-FFF2-40B4-BE49-F238E27FC236}">
              <a16:creationId xmlns:a16="http://schemas.microsoft.com/office/drawing/2014/main" id="{00000000-0008-0000-0000-000099000000}"/>
            </a:ext>
          </a:extLst>
        </xdr:cNvPr>
        <xdr:cNvCxnSpPr/>
      </xdr:nvCxnSpPr>
      <xdr:spPr>
        <a:xfrm>
          <a:off x="14084300" y="5895403"/>
          <a:ext cx="711200" cy="4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51063</xdr:rowOff>
    </xdr:from>
    <xdr:to>
      <xdr:col>68</xdr:col>
      <xdr:colOff>123825</xdr:colOff>
      <xdr:row>29</xdr:row>
      <xdr:rowOff>152663</xdr:rowOff>
    </xdr:to>
    <xdr:sp macro="" textlink="">
      <xdr:nvSpPr>
        <xdr:cNvPr id="154" name="楕円 153">
          <a:extLst>
            <a:ext uri="{FF2B5EF4-FFF2-40B4-BE49-F238E27FC236}">
              <a16:creationId xmlns:a16="http://schemas.microsoft.com/office/drawing/2014/main" id="{00000000-0008-0000-0000-00009A000000}"/>
            </a:ext>
          </a:extLst>
        </xdr:cNvPr>
        <xdr:cNvSpPr/>
      </xdr:nvSpPr>
      <xdr:spPr>
        <a:xfrm>
          <a:off x="13271500" y="579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101863</xdr:rowOff>
    </xdr:from>
    <xdr:to>
      <xdr:col>72</xdr:col>
      <xdr:colOff>73025</xdr:colOff>
      <xdr:row>29</xdr:row>
      <xdr:rowOff>151828</xdr:rowOff>
    </xdr:to>
    <xdr:cxnSp macro="">
      <xdr:nvCxnSpPr>
        <xdr:cNvPr id="155" name="直線コネクタ 154">
          <a:extLst>
            <a:ext uri="{FF2B5EF4-FFF2-40B4-BE49-F238E27FC236}">
              <a16:creationId xmlns:a16="http://schemas.microsoft.com/office/drawing/2014/main" id="{00000000-0008-0000-0000-00009B000000}"/>
            </a:ext>
          </a:extLst>
        </xdr:cNvPr>
        <xdr:cNvCxnSpPr/>
      </xdr:nvCxnSpPr>
      <xdr:spPr>
        <a:xfrm>
          <a:off x="13322300" y="5845438"/>
          <a:ext cx="762000" cy="4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7575</xdr:rowOff>
    </xdr:from>
    <xdr:to>
      <xdr:col>64</xdr:col>
      <xdr:colOff>123825</xdr:colOff>
      <xdr:row>29</xdr:row>
      <xdr:rowOff>109175</xdr:rowOff>
    </xdr:to>
    <xdr:sp macro="" textlink="">
      <xdr:nvSpPr>
        <xdr:cNvPr id="156" name="楕円 155">
          <a:extLst>
            <a:ext uri="{FF2B5EF4-FFF2-40B4-BE49-F238E27FC236}">
              <a16:creationId xmlns:a16="http://schemas.microsoft.com/office/drawing/2014/main" id="{00000000-0008-0000-0000-00009C000000}"/>
            </a:ext>
          </a:extLst>
        </xdr:cNvPr>
        <xdr:cNvSpPr/>
      </xdr:nvSpPr>
      <xdr:spPr>
        <a:xfrm>
          <a:off x="12509500" y="575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58375</xdr:rowOff>
    </xdr:from>
    <xdr:to>
      <xdr:col>68</xdr:col>
      <xdr:colOff>73025</xdr:colOff>
      <xdr:row>29</xdr:row>
      <xdr:rowOff>101863</xdr:rowOff>
    </xdr:to>
    <xdr:cxnSp macro="">
      <xdr:nvCxnSpPr>
        <xdr:cNvPr id="157" name="直線コネクタ 156">
          <a:extLst>
            <a:ext uri="{FF2B5EF4-FFF2-40B4-BE49-F238E27FC236}">
              <a16:creationId xmlns:a16="http://schemas.microsoft.com/office/drawing/2014/main" id="{00000000-0008-0000-0000-00009D000000}"/>
            </a:ext>
          </a:extLst>
        </xdr:cNvPr>
        <xdr:cNvCxnSpPr/>
      </xdr:nvCxnSpPr>
      <xdr:spPr>
        <a:xfrm>
          <a:off x="12560300" y="5801950"/>
          <a:ext cx="762000" cy="4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19603</xdr:rowOff>
    </xdr:from>
    <xdr:to>
      <xdr:col>60</xdr:col>
      <xdr:colOff>123825</xdr:colOff>
      <xdr:row>29</xdr:row>
      <xdr:rowOff>121203</xdr:rowOff>
    </xdr:to>
    <xdr:sp macro="" textlink="">
      <xdr:nvSpPr>
        <xdr:cNvPr id="158" name="楕円 157">
          <a:extLst>
            <a:ext uri="{FF2B5EF4-FFF2-40B4-BE49-F238E27FC236}">
              <a16:creationId xmlns:a16="http://schemas.microsoft.com/office/drawing/2014/main" id="{00000000-0008-0000-0000-00009E000000}"/>
            </a:ext>
          </a:extLst>
        </xdr:cNvPr>
        <xdr:cNvSpPr/>
      </xdr:nvSpPr>
      <xdr:spPr>
        <a:xfrm>
          <a:off x="11747500" y="57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58375</xdr:rowOff>
    </xdr:from>
    <xdr:to>
      <xdr:col>64</xdr:col>
      <xdr:colOff>73025</xdr:colOff>
      <xdr:row>29</xdr:row>
      <xdr:rowOff>70403</xdr:rowOff>
    </xdr:to>
    <xdr:cxnSp macro="">
      <xdr:nvCxnSpPr>
        <xdr:cNvPr id="159" name="直線コネクタ 158">
          <a:extLst>
            <a:ext uri="{FF2B5EF4-FFF2-40B4-BE49-F238E27FC236}">
              <a16:creationId xmlns:a16="http://schemas.microsoft.com/office/drawing/2014/main" id="{00000000-0008-0000-0000-00009F000000}"/>
            </a:ext>
          </a:extLst>
        </xdr:cNvPr>
        <xdr:cNvCxnSpPr/>
      </xdr:nvCxnSpPr>
      <xdr:spPr>
        <a:xfrm flipV="1">
          <a:off x="11798300" y="5801950"/>
          <a:ext cx="762000" cy="1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31558</xdr:rowOff>
    </xdr:from>
    <xdr:ext cx="469744" cy="259045"/>
    <xdr:sp macro="" textlink="">
      <xdr:nvSpPr>
        <xdr:cNvPr id="160" name="n_1aveValue債務償還比率">
          <a:extLst>
            <a:ext uri="{FF2B5EF4-FFF2-40B4-BE49-F238E27FC236}">
              <a16:creationId xmlns:a16="http://schemas.microsoft.com/office/drawing/2014/main" id="{00000000-0008-0000-0000-0000A0000000}"/>
            </a:ext>
          </a:extLst>
        </xdr:cNvPr>
        <xdr:cNvSpPr txBox="1"/>
      </xdr:nvSpPr>
      <xdr:spPr>
        <a:xfrm>
          <a:off x="13836727" y="594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19684</xdr:rowOff>
    </xdr:from>
    <xdr:ext cx="469744" cy="259045"/>
    <xdr:sp macro="" textlink="">
      <xdr:nvSpPr>
        <xdr:cNvPr id="161" name="n_2aveValue債務償還比率">
          <a:extLst>
            <a:ext uri="{FF2B5EF4-FFF2-40B4-BE49-F238E27FC236}">
              <a16:creationId xmlns:a16="http://schemas.microsoft.com/office/drawing/2014/main" id="{00000000-0008-0000-0000-0000A1000000}"/>
            </a:ext>
          </a:extLst>
        </xdr:cNvPr>
        <xdr:cNvSpPr txBox="1"/>
      </xdr:nvSpPr>
      <xdr:spPr>
        <a:xfrm>
          <a:off x="13087427" y="593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163067</xdr:rowOff>
    </xdr:from>
    <xdr:ext cx="469744" cy="259045"/>
    <xdr:sp macro="" textlink="">
      <xdr:nvSpPr>
        <xdr:cNvPr id="162" name="n_3aveValue債務償還比率">
          <a:extLst>
            <a:ext uri="{FF2B5EF4-FFF2-40B4-BE49-F238E27FC236}">
              <a16:creationId xmlns:a16="http://schemas.microsoft.com/office/drawing/2014/main" id="{00000000-0008-0000-0000-0000A2000000}"/>
            </a:ext>
          </a:extLst>
        </xdr:cNvPr>
        <xdr:cNvSpPr txBox="1"/>
      </xdr:nvSpPr>
      <xdr:spPr>
        <a:xfrm>
          <a:off x="12325427" y="590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129140</xdr:rowOff>
    </xdr:from>
    <xdr:ext cx="469744" cy="259045"/>
    <xdr:sp macro="" textlink="">
      <xdr:nvSpPr>
        <xdr:cNvPr id="163" name="n_4aveValue債務償還比率">
          <a:extLst>
            <a:ext uri="{FF2B5EF4-FFF2-40B4-BE49-F238E27FC236}">
              <a16:creationId xmlns:a16="http://schemas.microsoft.com/office/drawing/2014/main" id="{00000000-0008-0000-0000-0000A3000000}"/>
            </a:ext>
          </a:extLst>
        </xdr:cNvPr>
        <xdr:cNvSpPr txBox="1"/>
      </xdr:nvSpPr>
      <xdr:spPr>
        <a:xfrm>
          <a:off x="11563427" y="587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47705</xdr:rowOff>
    </xdr:from>
    <xdr:ext cx="469744" cy="259045"/>
    <xdr:sp macro="" textlink="">
      <xdr:nvSpPr>
        <xdr:cNvPr id="164" name="n_1mainValue債務償還比率">
          <a:extLst>
            <a:ext uri="{FF2B5EF4-FFF2-40B4-BE49-F238E27FC236}">
              <a16:creationId xmlns:a16="http://schemas.microsoft.com/office/drawing/2014/main" id="{00000000-0008-0000-0000-0000A4000000}"/>
            </a:ext>
          </a:extLst>
        </xdr:cNvPr>
        <xdr:cNvSpPr txBox="1"/>
      </xdr:nvSpPr>
      <xdr:spPr>
        <a:xfrm>
          <a:off x="13836727" y="561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169190</xdr:rowOff>
    </xdr:from>
    <xdr:ext cx="469744" cy="259045"/>
    <xdr:sp macro="" textlink="">
      <xdr:nvSpPr>
        <xdr:cNvPr id="165" name="n_2mainValue債務償還比率">
          <a:extLst>
            <a:ext uri="{FF2B5EF4-FFF2-40B4-BE49-F238E27FC236}">
              <a16:creationId xmlns:a16="http://schemas.microsoft.com/office/drawing/2014/main" id="{00000000-0008-0000-0000-0000A5000000}"/>
            </a:ext>
          </a:extLst>
        </xdr:cNvPr>
        <xdr:cNvSpPr txBox="1"/>
      </xdr:nvSpPr>
      <xdr:spPr>
        <a:xfrm>
          <a:off x="13087427" y="556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125702</xdr:rowOff>
    </xdr:from>
    <xdr:ext cx="469744" cy="259045"/>
    <xdr:sp macro="" textlink="">
      <xdr:nvSpPr>
        <xdr:cNvPr id="166" name="n_3mainValue債務償還比率">
          <a:extLst>
            <a:ext uri="{FF2B5EF4-FFF2-40B4-BE49-F238E27FC236}">
              <a16:creationId xmlns:a16="http://schemas.microsoft.com/office/drawing/2014/main" id="{00000000-0008-0000-0000-0000A6000000}"/>
            </a:ext>
          </a:extLst>
        </xdr:cNvPr>
        <xdr:cNvSpPr txBox="1"/>
      </xdr:nvSpPr>
      <xdr:spPr>
        <a:xfrm>
          <a:off x="12325427" y="552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137730</xdr:rowOff>
    </xdr:from>
    <xdr:ext cx="469744" cy="259045"/>
    <xdr:sp macro="" textlink="">
      <xdr:nvSpPr>
        <xdr:cNvPr id="167" name="n_4mainValue債務償還比率">
          <a:extLst>
            <a:ext uri="{FF2B5EF4-FFF2-40B4-BE49-F238E27FC236}">
              <a16:creationId xmlns:a16="http://schemas.microsoft.com/office/drawing/2014/main" id="{00000000-0008-0000-0000-0000A7000000}"/>
            </a:ext>
          </a:extLst>
        </xdr:cNvPr>
        <xdr:cNvSpPr txBox="1"/>
      </xdr:nvSpPr>
      <xdr:spPr>
        <a:xfrm>
          <a:off x="11563427" y="553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8" name="正方形/長方形 167">
          <a:extLst>
            <a:ext uri="{FF2B5EF4-FFF2-40B4-BE49-F238E27FC236}">
              <a16:creationId xmlns:a16="http://schemas.microsoft.com/office/drawing/2014/main" id="{00000000-0008-0000-0000-0000A8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9" name="正方形/長方形 168">
          <a:extLst>
            <a:ext uri="{FF2B5EF4-FFF2-40B4-BE49-F238E27FC236}">
              <a16:creationId xmlns:a16="http://schemas.microsoft.com/office/drawing/2014/main" id="{00000000-0008-0000-0000-0000A9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北海道せたな町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7,743
7,712
638.68
9,238,400
9,011,321
226,807
5,553,477
8,910,101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40277</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693228"/>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102144</xdr:rowOff>
    </xdr:from>
    <xdr:to>
      <xdr:col>20</xdr:col>
      <xdr:colOff>38100</xdr:colOff>
      <xdr:row>39</xdr:row>
      <xdr:rowOff>32294</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25400</xdr:rowOff>
    </xdr:from>
    <xdr:to>
      <xdr:col>10</xdr:col>
      <xdr:colOff>165100</xdr:colOff>
      <xdr:row>38</xdr:row>
      <xdr:rowOff>127000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146231</xdr:rowOff>
    </xdr:from>
    <xdr:to>
      <xdr:col>24</xdr:col>
      <xdr:colOff>114300</xdr:colOff>
      <xdr:row>39</xdr:row>
      <xdr:rowOff>76381</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124658</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113574</xdr:rowOff>
    </xdr:from>
    <xdr:to>
      <xdr:col>20</xdr:col>
      <xdr:colOff>38100</xdr:colOff>
      <xdr:row>39</xdr:row>
      <xdr:rowOff>43724</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164374</xdr:rowOff>
    </xdr:from>
    <xdr:to>
      <xdr:col>24</xdr:col>
      <xdr:colOff>63500</xdr:colOff>
      <xdr:row>39</xdr:row>
      <xdr:rowOff>25581</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67947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82550</xdr:rowOff>
    </xdr:from>
    <xdr:to>
      <xdr:col>15</xdr:col>
      <xdr:colOff>101600</xdr:colOff>
      <xdr:row>39</xdr:row>
      <xdr:rowOff>12700</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133350</xdr:rowOff>
    </xdr:from>
    <xdr:to>
      <xdr:col>19</xdr:col>
      <xdr:colOff>177800</xdr:colOff>
      <xdr:row>38</xdr:row>
      <xdr:rowOff>164374</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64845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49893</xdr:rowOff>
    </xdr:from>
    <xdr:to>
      <xdr:col>10</xdr:col>
      <xdr:colOff>165100</xdr:colOff>
      <xdr:row>38</xdr:row>
      <xdr:rowOff>151493</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100693</xdr:rowOff>
    </xdr:from>
    <xdr:to>
      <xdr:col>15</xdr:col>
      <xdr:colOff>50800</xdr:colOff>
      <xdr:row>38</xdr:row>
      <xdr:rowOff>133350</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66157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48821</xdr:rowOff>
    </xdr:from>
    <xdr:ext cx="405111" cy="259045"/>
    <xdr:sp macro="" textlink="">
      <xdr:nvSpPr>
        <xdr:cNvPr id="82" name="n_1aveValue【道路】&#10;有形固定資産減価償却率">
          <a:extLst>
            <a:ext uri="{FF2B5EF4-FFF2-40B4-BE49-F238E27FC236}">
              <a16:creationId xmlns:a16="http://schemas.microsoft.com/office/drawing/2014/main" id="{00000000-0008-0000-0100-000052000000}"/>
            </a:ext>
          </a:extLst>
        </xdr:cNvPr>
        <xdr:cNvSpPr txBox="1"/>
      </xdr:nvSpPr>
      <xdr:spPr>
        <a:xfrm>
          <a:off x="35820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166387</xdr:rowOff>
    </xdr:from>
    <xdr:ext cx="405111" cy="259045"/>
    <xdr:sp macro="" textlink="">
      <xdr:nvSpPr>
        <xdr:cNvPr id="83" name="n_2aveValue【道路】&#10;有形固定資産減価償却率">
          <a:extLst>
            <a:ext uri="{FF2B5EF4-FFF2-40B4-BE49-F238E27FC236}">
              <a16:creationId xmlns:a16="http://schemas.microsoft.com/office/drawing/2014/main" id="{00000000-0008-0000-0100-000053000000}"/>
            </a:ext>
          </a:extLst>
        </xdr:cNvPr>
        <xdr:cNvSpPr txBox="1"/>
      </xdr:nvSpPr>
      <xdr:spPr>
        <a:xfrm>
          <a:off x="2705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143527</xdr:rowOff>
    </xdr:from>
    <xdr:ext cx="405111" cy="259045"/>
    <xdr:sp macro="" textlink="">
      <xdr:nvSpPr>
        <xdr:cNvPr id="84" name="n_3aveValue【道路】&#10;有形固定資産減価償却率">
          <a:extLst>
            <a:ext uri="{FF2B5EF4-FFF2-40B4-BE49-F238E27FC236}">
              <a16:creationId xmlns:a16="http://schemas.microsoft.com/office/drawing/2014/main" id="{00000000-0008-0000-0100-000054000000}"/>
            </a:ext>
          </a:extLst>
        </xdr:cNvPr>
        <xdr:cNvSpPr txBox="1"/>
      </xdr:nvSpPr>
      <xdr:spPr>
        <a:xfrm>
          <a:off x="1816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127199</xdr:rowOff>
    </xdr:from>
    <xdr:ext cx="405111" cy="259045"/>
    <xdr:sp macro="" textlink="">
      <xdr:nvSpPr>
        <xdr:cNvPr id="85" name="n_4aveValue【道路】&#10;有形固定資産減価償却率">
          <a:extLst>
            <a:ext uri="{FF2B5EF4-FFF2-40B4-BE49-F238E27FC236}">
              <a16:creationId xmlns:a16="http://schemas.microsoft.com/office/drawing/2014/main" id="{00000000-0008-0000-0100-000055000000}"/>
            </a:ext>
          </a:extLst>
        </xdr:cNvPr>
        <xdr:cNvSpPr txBox="1"/>
      </xdr:nvSpPr>
      <xdr:spPr>
        <a:xfrm>
          <a:off x="927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34851</xdr:rowOff>
    </xdr:from>
    <xdr:ext cx="405111" cy="259045"/>
    <xdr:sp macro="" textlink="">
      <xdr:nvSpPr>
        <xdr:cNvPr id="86" name="n_1mainValue【道路】&#10;有形固定資産減価償却率">
          <a:extLst>
            <a:ext uri="{FF2B5EF4-FFF2-40B4-BE49-F238E27FC236}">
              <a16:creationId xmlns:a16="http://schemas.microsoft.com/office/drawing/2014/main" id="{00000000-0008-0000-0100-000056000000}"/>
            </a:ext>
          </a:extLst>
        </xdr:cNvPr>
        <xdr:cNvSpPr txBox="1"/>
      </xdr:nvSpPr>
      <xdr:spPr>
        <a:xfrm>
          <a:off x="3582044"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3827</xdr:rowOff>
    </xdr:from>
    <xdr:ext cx="405111" cy="259045"/>
    <xdr:sp macro="" textlink="">
      <xdr:nvSpPr>
        <xdr:cNvPr id="87" name="n_2mainValue【道路】&#10;有形固定資産減価償却率">
          <a:extLst>
            <a:ext uri="{FF2B5EF4-FFF2-40B4-BE49-F238E27FC236}">
              <a16:creationId xmlns:a16="http://schemas.microsoft.com/office/drawing/2014/main" id="{00000000-0008-0000-0100-000057000000}"/>
            </a:ext>
          </a:extLst>
        </xdr:cNvPr>
        <xdr:cNvSpPr txBox="1"/>
      </xdr:nvSpPr>
      <xdr:spPr>
        <a:xfrm>
          <a:off x="2705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142620</xdr:rowOff>
    </xdr:from>
    <xdr:ext cx="405111" cy="259045"/>
    <xdr:sp macro="" textlink="">
      <xdr:nvSpPr>
        <xdr:cNvPr id="88" name="n_3mainValue【道路】&#10;有形固定資産減価償却率">
          <a:extLst>
            <a:ext uri="{FF2B5EF4-FFF2-40B4-BE49-F238E27FC236}">
              <a16:creationId xmlns:a16="http://schemas.microsoft.com/office/drawing/2014/main" id="{00000000-0008-0000-0100-000058000000}"/>
            </a:ext>
          </a:extLst>
        </xdr:cNvPr>
        <xdr:cNvSpPr txBox="1"/>
      </xdr:nvSpPr>
      <xdr:spPr>
        <a:xfrm>
          <a:off x="1816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70051</xdr:rowOff>
    </xdr:from>
    <xdr:to>
      <xdr:col>54</xdr:col>
      <xdr:colOff>189865</xdr:colOff>
      <xdr:row>42</xdr:row>
      <xdr:rowOff>26956</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727901"/>
          <a:ext cx="0" cy="149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30783</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23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26956</xdr:rowOff>
    </xdr:from>
    <xdr:to>
      <xdr:col>55</xdr:col>
      <xdr:colOff>88900</xdr:colOff>
      <xdr:row>42</xdr:row>
      <xdr:rowOff>26956</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2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16728</xdr:rowOff>
    </xdr:from>
    <xdr:ext cx="599010"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5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70051</xdr:rowOff>
    </xdr:from>
    <xdr:to>
      <xdr:col>55</xdr:col>
      <xdr:colOff>88900</xdr:colOff>
      <xdr:row>33</xdr:row>
      <xdr:rowOff>70051</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72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117954</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804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95077</xdr:rowOff>
    </xdr:from>
    <xdr:to>
      <xdr:col>55</xdr:col>
      <xdr:colOff>50800</xdr:colOff>
      <xdr:row>41</xdr:row>
      <xdr:rowOff>25227</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95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56635</xdr:rowOff>
    </xdr:from>
    <xdr:to>
      <xdr:col>50</xdr:col>
      <xdr:colOff>165100</xdr:colOff>
      <xdr:row>40</xdr:row>
      <xdr:rowOff>158235</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91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111323</xdr:rowOff>
    </xdr:from>
    <xdr:to>
      <xdr:col>46</xdr:col>
      <xdr:colOff>38100</xdr:colOff>
      <xdr:row>41</xdr:row>
      <xdr:rowOff>41473</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104972</xdr:rowOff>
    </xdr:from>
    <xdr:to>
      <xdr:col>41</xdr:col>
      <xdr:colOff>101600</xdr:colOff>
      <xdr:row>41</xdr:row>
      <xdr:rowOff>35122</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121016</xdr:rowOff>
    </xdr:from>
    <xdr:to>
      <xdr:col>36</xdr:col>
      <xdr:colOff>165100</xdr:colOff>
      <xdr:row>41</xdr:row>
      <xdr:rowOff>51166</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129135</xdr:rowOff>
    </xdr:from>
    <xdr:to>
      <xdr:col>55</xdr:col>
      <xdr:colOff>50800</xdr:colOff>
      <xdr:row>41</xdr:row>
      <xdr:rowOff>59285</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69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107562</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96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134941</xdr:rowOff>
    </xdr:from>
    <xdr:to>
      <xdr:col>50</xdr:col>
      <xdr:colOff>165100</xdr:colOff>
      <xdr:row>41</xdr:row>
      <xdr:rowOff>65091</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699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8485</xdr:rowOff>
    </xdr:from>
    <xdr:to>
      <xdr:col>55</xdr:col>
      <xdr:colOff>0</xdr:colOff>
      <xdr:row>41</xdr:row>
      <xdr:rowOff>14291</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7037935"/>
          <a:ext cx="8382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140386</xdr:rowOff>
    </xdr:from>
    <xdr:to>
      <xdr:col>46</xdr:col>
      <xdr:colOff>38100</xdr:colOff>
      <xdr:row>41</xdr:row>
      <xdr:rowOff>70536</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699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14291</xdr:rowOff>
    </xdr:from>
    <xdr:to>
      <xdr:col>50</xdr:col>
      <xdr:colOff>114300</xdr:colOff>
      <xdr:row>41</xdr:row>
      <xdr:rowOff>19736</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7043741"/>
          <a:ext cx="889000" cy="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120383</xdr:rowOff>
    </xdr:from>
    <xdr:to>
      <xdr:col>41</xdr:col>
      <xdr:colOff>101600</xdr:colOff>
      <xdr:row>41</xdr:row>
      <xdr:rowOff>50533</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697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171183</xdr:rowOff>
    </xdr:from>
    <xdr:to>
      <xdr:col>45</xdr:col>
      <xdr:colOff>177800</xdr:colOff>
      <xdr:row>41</xdr:row>
      <xdr:rowOff>19736</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a:off x="7861300" y="7029183"/>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3312</xdr:rowOff>
    </xdr:from>
    <xdr:ext cx="534377" cy="259045"/>
    <xdr:sp macro="" textlink="">
      <xdr:nvSpPr>
        <xdr:cNvPr id="136" name="n_1aveValue【道路】&#10;一人当たり延長">
          <a:extLst>
            <a:ext uri="{FF2B5EF4-FFF2-40B4-BE49-F238E27FC236}">
              <a16:creationId xmlns:a16="http://schemas.microsoft.com/office/drawing/2014/main" id="{00000000-0008-0000-0100-000088000000}"/>
            </a:ext>
          </a:extLst>
        </xdr:cNvPr>
        <xdr:cNvSpPr txBox="1"/>
      </xdr:nvSpPr>
      <xdr:spPr>
        <a:xfrm>
          <a:off x="9359411" y="66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58000</xdr:rowOff>
    </xdr:from>
    <xdr:ext cx="534377" cy="259045"/>
    <xdr:sp macro="" textlink="">
      <xdr:nvSpPr>
        <xdr:cNvPr id="137" name="n_2aveValue【道路】&#10;一人当たり延長">
          <a:extLst>
            <a:ext uri="{FF2B5EF4-FFF2-40B4-BE49-F238E27FC236}">
              <a16:creationId xmlns:a16="http://schemas.microsoft.com/office/drawing/2014/main" id="{00000000-0008-0000-0100-000089000000}"/>
            </a:ext>
          </a:extLst>
        </xdr:cNvPr>
        <xdr:cNvSpPr txBox="1"/>
      </xdr:nvSpPr>
      <xdr:spPr>
        <a:xfrm>
          <a:off x="84831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51649</xdr:rowOff>
    </xdr:from>
    <xdr:ext cx="534377" cy="259045"/>
    <xdr:sp macro="" textlink="">
      <xdr:nvSpPr>
        <xdr:cNvPr id="138" name="n_3aveValue【道路】&#10;一人当たり延長">
          <a:extLst>
            <a:ext uri="{FF2B5EF4-FFF2-40B4-BE49-F238E27FC236}">
              <a16:creationId xmlns:a16="http://schemas.microsoft.com/office/drawing/2014/main" id="{00000000-0008-0000-0100-00008A000000}"/>
            </a:ext>
          </a:extLst>
        </xdr:cNvPr>
        <xdr:cNvSpPr txBox="1"/>
      </xdr:nvSpPr>
      <xdr:spPr>
        <a:xfrm>
          <a:off x="7594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67693</xdr:rowOff>
    </xdr:from>
    <xdr:ext cx="534377" cy="259045"/>
    <xdr:sp macro="" textlink="">
      <xdr:nvSpPr>
        <xdr:cNvPr id="139" name="n_4aveValue【道路】&#10;一人当たり延長">
          <a:extLst>
            <a:ext uri="{FF2B5EF4-FFF2-40B4-BE49-F238E27FC236}">
              <a16:creationId xmlns:a16="http://schemas.microsoft.com/office/drawing/2014/main" id="{00000000-0008-0000-0100-00008B000000}"/>
            </a:ext>
          </a:extLst>
        </xdr:cNvPr>
        <xdr:cNvSpPr txBox="1"/>
      </xdr:nvSpPr>
      <xdr:spPr>
        <a:xfrm>
          <a:off x="6705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56218</xdr:rowOff>
    </xdr:from>
    <xdr:ext cx="534377" cy="259045"/>
    <xdr:sp macro="" textlink="">
      <xdr:nvSpPr>
        <xdr:cNvPr id="140" name="n_1mainValue【道路】&#10;一人当たり延長">
          <a:extLst>
            <a:ext uri="{FF2B5EF4-FFF2-40B4-BE49-F238E27FC236}">
              <a16:creationId xmlns:a16="http://schemas.microsoft.com/office/drawing/2014/main" id="{00000000-0008-0000-0100-00008C000000}"/>
            </a:ext>
          </a:extLst>
        </xdr:cNvPr>
        <xdr:cNvSpPr txBox="1"/>
      </xdr:nvSpPr>
      <xdr:spPr>
        <a:xfrm>
          <a:off x="9359411" y="708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61663</xdr:rowOff>
    </xdr:from>
    <xdr:ext cx="534377" cy="259045"/>
    <xdr:sp macro="" textlink="">
      <xdr:nvSpPr>
        <xdr:cNvPr id="141" name="n_2mainValue【道路】&#10;一人当たり延長">
          <a:extLst>
            <a:ext uri="{FF2B5EF4-FFF2-40B4-BE49-F238E27FC236}">
              <a16:creationId xmlns:a16="http://schemas.microsoft.com/office/drawing/2014/main" id="{00000000-0008-0000-0100-00008D000000}"/>
            </a:ext>
          </a:extLst>
        </xdr:cNvPr>
        <xdr:cNvSpPr txBox="1"/>
      </xdr:nvSpPr>
      <xdr:spPr>
        <a:xfrm>
          <a:off x="8483111" y="709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41660</xdr:rowOff>
    </xdr:from>
    <xdr:ext cx="534377" cy="259045"/>
    <xdr:sp macro="" textlink="">
      <xdr:nvSpPr>
        <xdr:cNvPr id="142" name="n_3mainValue【道路】&#10;一人当たり延長">
          <a:extLst>
            <a:ext uri="{FF2B5EF4-FFF2-40B4-BE49-F238E27FC236}">
              <a16:creationId xmlns:a16="http://schemas.microsoft.com/office/drawing/2014/main" id="{00000000-0008-0000-0100-00008E000000}"/>
            </a:ext>
          </a:extLst>
        </xdr:cNvPr>
        <xdr:cNvSpPr txBox="1"/>
      </xdr:nvSpPr>
      <xdr:spPr>
        <a:xfrm>
          <a:off x="7594111" y="707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00000000-0008-0000-0100-000098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00000000-0008-0000-0100-0000A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64</xdr:row>
      <xdr:rowOff>48985</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flipV="1">
          <a:off x="4634865" y="9501596"/>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00000000-0008-0000-0100-0000A9000000}"/>
            </a:ext>
          </a:extLst>
        </xdr:cNvPr>
        <xdr:cNvSpPr txBox="1"/>
      </xdr:nvSpPr>
      <xdr:spPr>
        <a:xfrm>
          <a:off x="4673600"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1" name="【橋りょう・トンネル】&#10;有形固定資産減価償却率最大値テキスト">
          <a:extLst>
            <a:ext uri="{FF2B5EF4-FFF2-40B4-BE49-F238E27FC236}">
              <a16:creationId xmlns:a16="http://schemas.microsoft.com/office/drawing/2014/main" id="{00000000-0008-0000-0100-0000AB000000}"/>
            </a:ext>
          </a:extLst>
        </xdr:cNvPr>
        <xdr:cNvSpPr txBox="1"/>
      </xdr:nvSpPr>
      <xdr:spPr>
        <a:xfrm>
          <a:off x="4673600" y="927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4546600" y="950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96174</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00000000-0008-0000-0100-0000AD000000}"/>
            </a:ext>
          </a:extLst>
        </xdr:cNvPr>
        <xdr:cNvSpPr txBox="1"/>
      </xdr:nvSpPr>
      <xdr:spPr>
        <a:xfrm>
          <a:off x="4673600" y="1021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74" name="フローチャート: 判断 173">
          <a:extLst>
            <a:ext uri="{FF2B5EF4-FFF2-40B4-BE49-F238E27FC236}">
              <a16:creationId xmlns:a16="http://schemas.microsoft.com/office/drawing/2014/main" id="{00000000-0008-0000-0100-0000AE000000}"/>
            </a:ext>
          </a:extLst>
        </xdr:cNvPr>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37374</xdr:rowOff>
    </xdr:from>
    <xdr:to>
      <xdr:col>20</xdr:col>
      <xdr:colOff>38100</xdr:colOff>
      <xdr:row>60</xdr:row>
      <xdr:rowOff>138974</xdr:rowOff>
    </xdr:to>
    <xdr:sp macro="" textlink="">
      <xdr:nvSpPr>
        <xdr:cNvPr id="175" name="フローチャート: 判断 174">
          <a:extLst>
            <a:ext uri="{FF2B5EF4-FFF2-40B4-BE49-F238E27FC236}">
              <a16:creationId xmlns:a16="http://schemas.microsoft.com/office/drawing/2014/main" id="{00000000-0008-0000-0100-0000AF000000}"/>
            </a:ext>
          </a:extLst>
        </xdr:cNvPr>
        <xdr:cNvSpPr/>
      </xdr:nvSpPr>
      <xdr:spPr>
        <a:xfrm>
          <a:off x="3746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22678</xdr:rowOff>
    </xdr:from>
    <xdr:to>
      <xdr:col>15</xdr:col>
      <xdr:colOff>101600</xdr:colOff>
      <xdr:row>60</xdr:row>
      <xdr:rowOff>124278</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2857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94524</xdr:rowOff>
    </xdr:from>
    <xdr:to>
      <xdr:col>24</xdr:col>
      <xdr:colOff>114300</xdr:colOff>
      <xdr:row>62</xdr:row>
      <xdr:rowOff>24674</xdr:rowOff>
    </xdr:to>
    <xdr:sp macro="" textlink="">
      <xdr:nvSpPr>
        <xdr:cNvPr id="184" name="楕円 183">
          <a:extLst>
            <a:ext uri="{FF2B5EF4-FFF2-40B4-BE49-F238E27FC236}">
              <a16:creationId xmlns:a16="http://schemas.microsoft.com/office/drawing/2014/main" id="{00000000-0008-0000-0100-0000B8000000}"/>
            </a:ext>
          </a:extLst>
        </xdr:cNvPr>
        <xdr:cNvSpPr/>
      </xdr:nvSpPr>
      <xdr:spPr>
        <a:xfrm>
          <a:off x="4584700" y="105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72951</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00000000-0008-0000-0100-0000B9000000}"/>
            </a:ext>
          </a:extLst>
        </xdr:cNvPr>
        <xdr:cNvSpPr txBox="1"/>
      </xdr:nvSpPr>
      <xdr:spPr>
        <a:xfrm>
          <a:off x="4673600"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74930</xdr:rowOff>
    </xdr:from>
    <xdr:to>
      <xdr:col>20</xdr:col>
      <xdr:colOff>38100</xdr:colOff>
      <xdr:row>62</xdr:row>
      <xdr:rowOff>5080</xdr:rowOff>
    </xdr:to>
    <xdr:sp macro="" textlink="">
      <xdr:nvSpPr>
        <xdr:cNvPr id="186" name="楕円 185">
          <a:extLst>
            <a:ext uri="{FF2B5EF4-FFF2-40B4-BE49-F238E27FC236}">
              <a16:creationId xmlns:a16="http://schemas.microsoft.com/office/drawing/2014/main" id="{00000000-0008-0000-0100-0000BA000000}"/>
            </a:ext>
          </a:extLst>
        </xdr:cNvPr>
        <xdr:cNvSpPr/>
      </xdr:nvSpPr>
      <xdr:spPr>
        <a:xfrm>
          <a:off x="3746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125730</xdr:rowOff>
    </xdr:from>
    <xdr:to>
      <xdr:col>24</xdr:col>
      <xdr:colOff>63500</xdr:colOff>
      <xdr:row>61</xdr:row>
      <xdr:rowOff>145324</xdr:rowOff>
    </xdr:to>
    <xdr:cxnSp macro="">
      <xdr:nvCxnSpPr>
        <xdr:cNvPr id="187" name="直線コネクタ 186">
          <a:extLst>
            <a:ext uri="{FF2B5EF4-FFF2-40B4-BE49-F238E27FC236}">
              <a16:creationId xmlns:a16="http://schemas.microsoft.com/office/drawing/2014/main" id="{00000000-0008-0000-0100-0000BB000000}"/>
            </a:ext>
          </a:extLst>
        </xdr:cNvPr>
        <xdr:cNvCxnSpPr/>
      </xdr:nvCxnSpPr>
      <xdr:spPr>
        <a:xfrm>
          <a:off x="3797300" y="1058418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48804</xdr:rowOff>
    </xdr:from>
    <xdr:to>
      <xdr:col>15</xdr:col>
      <xdr:colOff>101600</xdr:colOff>
      <xdr:row>61</xdr:row>
      <xdr:rowOff>150404</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28575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99604</xdr:rowOff>
    </xdr:from>
    <xdr:to>
      <xdr:col>19</xdr:col>
      <xdr:colOff>177800</xdr:colOff>
      <xdr:row>61</xdr:row>
      <xdr:rowOff>125730</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a:off x="2908300" y="1055805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17780</xdr:rowOff>
    </xdr:from>
    <xdr:to>
      <xdr:col>10</xdr:col>
      <xdr:colOff>165100</xdr:colOff>
      <xdr:row>61</xdr:row>
      <xdr:rowOff>119380</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1968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68580</xdr:rowOff>
    </xdr:from>
    <xdr:to>
      <xdr:col>15</xdr:col>
      <xdr:colOff>50800</xdr:colOff>
      <xdr:row>61</xdr:row>
      <xdr:rowOff>99604</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2019300" y="1052703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155501</xdr:rowOff>
    </xdr:from>
    <xdr:ext cx="405111" cy="259045"/>
    <xdr:sp macro="" textlink="">
      <xdr:nvSpPr>
        <xdr:cNvPr id="192" name="n_1aveValue【橋りょう・トンネル】&#10;有形固定資産減価償却率">
          <a:extLst>
            <a:ext uri="{FF2B5EF4-FFF2-40B4-BE49-F238E27FC236}">
              <a16:creationId xmlns:a16="http://schemas.microsoft.com/office/drawing/2014/main" id="{00000000-0008-0000-0100-0000C0000000}"/>
            </a:ext>
          </a:extLst>
        </xdr:cNvPr>
        <xdr:cNvSpPr txBox="1"/>
      </xdr:nvSpPr>
      <xdr:spPr>
        <a:xfrm>
          <a:off x="35820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140805</xdr:rowOff>
    </xdr:from>
    <xdr:ext cx="405111" cy="259045"/>
    <xdr:sp macro="" textlink="">
      <xdr:nvSpPr>
        <xdr:cNvPr id="193" name="n_2aveValue【橋りょう・トンネル】&#10;有形固定資産減価償却率">
          <a:extLst>
            <a:ext uri="{FF2B5EF4-FFF2-40B4-BE49-F238E27FC236}">
              <a16:creationId xmlns:a16="http://schemas.microsoft.com/office/drawing/2014/main" id="{00000000-0008-0000-0100-0000C1000000}"/>
            </a:ext>
          </a:extLst>
        </xdr:cNvPr>
        <xdr:cNvSpPr txBox="1"/>
      </xdr:nvSpPr>
      <xdr:spPr>
        <a:xfrm>
          <a:off x="2705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99984</xdr:rowOff>
    </xdr:from>
    <xdr:ext cx="405111" cy="259045"/>
    <xdr:sp macro="" textlink="">
      <xdr:nvSpPr>
        <xdr:cNvPr id="194" name="n_3aveValue【橋りょう・トンネル】&#10;有形固定資産減価償却率">
          <a:extLst>
            <a:ext uri="{FF2B5EF4-FFF2-40B4-BE49-F238E27FC236}">
              <a16:creationId xmlns:a16="http://schemas.microsoft.com/office/drawing/2014/main" id="{00000000-0008-0000-0100-0000C2000000}"/>
            </a:ext>
          </a:extLst>
        </xdr:cNvPr>
        <xdr:cNvSpPr txBox="1"/>
      </xdr:nvSpPr>
      <xdr:spPr>
        <a:xfrm>
          <a:off x="1816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195" name="n_4aveValue【橋りょう・トンネル】&#10;有形固定資産減価償却率">
          <a:extLst>
            <a:ext uri="{FF2B5EF4-FFF2-40B4-BE49-F238E27FC236}">
              <a16:creationId xmlns:a16="http://schemas.microsoft.com/office/drawing/2014/main" id="{00000000-0008-0000-0100-0000C3000000}"/>
            </a:ext>
          </a:extLst>
        </xdr:cNvPr>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167657</xdr:rowOff>
    </xdr:from>
    <xdr:ext cx="405111" cy="259045"/>
    <xdr:sp macro="" textlink="">
      <xdr:nvSpPr>
        <xdr:cNvPr id="196" name="n_1main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35820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141531</xdr:rowOff>
    </xdr:from>
    <xdr:ext cx="405111" cy="259045"/>
    <xdr:sp macro="" textlink="">
      <xdr:nvSpPr>
        <xdr:cNvPr id="197" name="n_2main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27057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110507</xdr:rowOff>
    </xdr:from>
    <xdr:ext cx="405111" cy="259045"/>
    <xdr:sp macro="" textlink="">
      <xdr:nvSpPr>
        <xdr:cNvPr id="198" name="n_3main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1816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00000000-0008-0000-0100-0000C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00000000-0008-0000-0100-0000C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00000000-0008-0000-0100-0000C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id="{00000000-0008-0000-0100-0000D1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id="{00000000-0008-0000-0100-0000D3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a:extLst>
            <a:ext uri="{FF2B5EF4-FFF2-40B4-BE49-F238E27FC236}">
              <a16:creationId xmlns:a16="http://schemas.microsoft.com/office/drawing/2014/main" id="{00000000-0008-0000-0100-0000D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39687</xdr:rowOff>
    </xdr:from>
    <xdr:to>
      <xdr:col>54</xdr:col>
      <xdr:colOff>189865</xdr:colOff>
      <xdr:row>64</xdr:row>
      <xdr:rowOff>71765</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flipV="1">
          <a:off x="10476865" y="9469437"/>
          <a:ext cx="0" cy="157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75592</xdr:rowOff>
    </xdr:from>
    <xdr:ext cx="534377" cy="259045"/>
    <xdr:sp macro="" textlink="">
      <xdr:nvSpPr>
        <xdr:cNvPr id="223" name="【橋りょう・トンネル】&#10;一人当たり有形固定資産（償却資産）額最小値テキスト">
          <a:extLst>
            <a:ext uri="{FF2B5EF4-FFF2-40B4-BE49-F238E27FC236}">
              <a16:creationId xmlns:a16="http://schemas.microsoft.com/office/drawing/2014/main" id="{00000000-0008-0000-0100-0000DF000000}"/>
            </a:ext>
          </a:extLst>
        </xdr:cNvPr>
        <xdr:cNvSpPr txBox="1"/>
      </xdr:nvSpPr>
      <xdr:spPr>
        <a:xfrm>
          <a:off x="10515600" y="110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71765</xdr:rowOff>
    </xdr:from>
    <xdr:to>
      <xdr:col>55</xdr:col>
      <xdr:colOff>88900</xdr:colOff>
      <xdr:row>64</xdr:row>
      <xdr:rowOff>71765</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10388600" y="11044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157814</xdr:rowOff>
    </xdr:from>
    <xdr:ext cx="690189" cy="259045"/>
    <xdr:sp macro="" textlink="">
      <xdr:nvSpPr>
        <xdr:cNvPr id="225" name="【橋りょう・トンネル】&#10;一人当たり有形固定資産（償却資産）額最大値テキスト">
          <a:extLst>
            <a:ext uri="{FF2B5EF4-FFF2-40B4-BE49-F238E27FC236}">
              <a16:creationId xmlns:a16="http://schemas.microsoft.com/office/drawing/2014/main" id="{00000000-0008-0000-0100-0000E1000000}"/>
            </a:ext>
          </a:extLst>
        </xdr:cNvPr>
        <xdr:cNvSpPr txBox="1"/>
      </xdr:nvSpPr>
      <xdr:spPr>
        <a:xfrm>
          <a:off x="10515600" y="9244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39687</xdr:rowOff>
    </xdr:from>
    <xdr:to>
      <xdr:col>55</xdr:col>
      <xdr:colOff>88900</xdr:colOff>
      <xdr:row>55</xdr:row>
      <xdr:rowOff>39687</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10388600" y="946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35958</xdr:rowOff>
    </xdr:from>
    <xdr:ext cx="599010" cy="259045"/>
    <xdr:sp macro="" textlink="">
      <xdr:nvSpPr>
        <xdr:cNvPr id="227" name="【橋りょう・トンネル】&#10;一人当たり有形固定資産（償却資産）額平均値テキスト">
          <a:extLst>
            <a:ext uri="{FF2B5EF4-FFF2-40B4-BE49-F238E27FC236}">
              <a16:creationId xmlns:a16="http://schemas.microsoft.com/office/drawing/2014/main" id="{00000000-0008-0000-0100-0000E3000000}"/>
            </a:ext>
          </a:extLst>
        </xdr:cNvPr>
        <xdr:cNvSpPr txBox="1"/>
      </xdr:nvSpPr>
      <xdr:spPr>
        <a:xfrm>
          <a:off x="10515600" y="10665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13081</xdr:rowOff>
    </xdr:from>
    <xdr:to>
      <xdr:col>55</xdr:col>
      <xdr:colOff>50800</xdr:colOff>
      <xdr:row>63</xdr:row>
      <xdr:rowOff>114681</xdr:rowOff>
    </xdr:to>
    <xdr:sp macro="" textlink="">
      <xdr:nvSpPr>
        <xdr:cNvPr id="228" name="フローチャート: 判断 227">
          <a:extLst>
            <a:ext uri="{FF2B5EF4-FFF2-40B4-BE49-F238E27FC236}">
              <a16:creationId xmlns:a16="http://schemas.microsoft.com/office/drawing/2014/main" id="{00000000-0008-0000-0100-0000E4000000}"/>
            </a:ext>
          </a:extLst>
        </xdr:cNvPr>
        <xdr:cNvSpPr/>
      </xdr:nvSpPr>
      <xdr:spPr>
        <a:xfrm>
          <a:off x="10426700" y="108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21130</xdr:rowOff>
    </xdr:from>
    <xdr:to>
      <xdr:col>50</xdr:col>
      <xdr:colOff>165100</xdr:colOff>
      <xdr:row>63</xdr:row>
      <xdr:rowOff>122730</xdr:rowOff>
    </xdr:to>
    <xdr:sp macro="" textlink="">
      <xdr:nvSpPr>
        <xdr:cNvPr id="229" name="フローチャート: 判断 228">
          <a:extLst>
            <a:ext uri="{FF2B5EF4-FFF2-40B4-BE49-F238E27FC236}">
              <a16:creationId xmlns:a16="http://schemas.microsoft.com/office/drawing/2014/main" id="{00000000-0008-0000-0100-0000E5000000}"/>
            </a:ext>
          </a:extLst>
        </xdr:cNvPr>
        <xdr:cNvSpPr/>
      </xdr:nvSpPr>
      <xdr:spPr>
        <a:xfrm>
          <a:off x="9588500" y="1082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55116</xdr:rowOff>
    </xdr:from>
    <xdr:to>
      <xdr:col>46</xdr:col>
      <xdr:colOff>38100</xdr:colOff>
      <xdr:row>63</xdr:row>
      <xdr:rowOff>156716</xdr:rowOff>
    </xdr:to>
    <xdr:sp macro="" textlink="">
      <xdr:nvSpPr>
        <xdr:cNvPr id="230" name="フローチャート: 判断 229">
          <a:extLst>
            <a:ext uri="{FF2B5EF4-FFF2-40B4-BE49-F238E27FC236}">
              <a16:creationId xmlns:a16="http://schemas.microsoft.com/office/drawing/2014/main" id="{00000000-0008-0000-0100-0000E6000000}"/>
            </a:ext>
          </a:extLst>
        </xdr:cNvPr>
        <xdr:cNvSpPr/>
      </xdr:nvSpPr>
      <xdr:spPr>
        <a:xfrm>
          <a:off x="8699500" y="1085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58620</xdr:rowOff>
    </xdr:from>
    <xdr:to>
      <xdr:col>41</xdr:col>
      <xdr:colOff>101600</xdr:colOff>
      <xdr:row>63</xdr:row>
      <xdr:rowOff>160220</xdr:rowOff>
    </xdr:to>
    <xdr:sp macro="" textlink="">
      <xdr:nvSpPr>
        <xdr:cNvPr id="231" name="フローチャート: 判断 230">
          <a:extLst>
            <a:ext uri="{FF2B5EF4-FFF2-40B4-BE49-F238E27FC236}">
              <a16:creationId xmlns:a16="http://schemas.microsoft.com/office/drawing/2014/main" id="{00000000-0008-0000-0100-0000E7000000}"/>
            </a:ext>
          </a:extLst>
        </xdr:cNvPr>
        <xdr:cNvSpPr/>
      </xdr:nvSpPr>
      <xdr:spPr>
        <a:xfrm>
          <a:off x="7810500" y="108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63802</xdr:rowOff>
    </xdr:from>
    <xdr:to>
      <xdr:col>36</xdr:col>
      <xdr:colOff>165100</xdr:colOff>
      <xdr:row>63</xdr:row>
      <xdr:rowOff>165402</xdr:rowOff>
    </xdr:to>
    <xdr:sp macro="" textlink="">
      <xdr:nvSpPr>
        <xdr:cNvPr id="232" name="フローチャート: 判断 231">
          <a:extLst>
            <a:ext uri="{FF2B5EF4-FFF2-40B4-BE49-F238E27FC236}">
              <a16:creationId xmlns:a16="http://schemas.microsoft.com/office/drawing/2014/main" id="{00000000-0008-0000-0100-0000E8000000}"/>
            </a:ext>
          </a:extLst>
        </xdr:cNvPr>
        <xdr:cNvSpPr/>
      </xdr:nvSpPr>
      <xdr:spPr>
        <a:xfrm>
          <a:off x="6921500" y="108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42418</xdr:rowOff>
    </xdr:from>
    <xdr:to>
      <xdr:col>55</xdr:col>
      <xdr:colOff>50800</xdr:colOff>
      <xdr:row>63</xdr:row>
      <xdr:rowOff>144018</xdr:rowOff>
    </xdr:to>
    <xdr:sp macro="" textlink="">
      <xdr:nvSpPr>
        <xdr:cNvPr id="238" name="楕円 237">
          <a:extLst>
            <a:ext uri="{FF2B5EF4-FFF2-40B4-BE49-F238E27FC236}">
              <a16:creationId xmlns:a16="http://schemas.microsoft.com/office/drawing/2014/main" id="{00000000-0008-0000-0100-0000EE000000}"/>
            </a:ext>
          </a:extLst>
        </xdr:cNvPr>
        <xdr:cNvSpPr/>
      </xdr:nvSpPr>
      <xdr:spPr>
        <a:xfrm>
          <a:off x="10426700" y="1084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20845</xdr:rowOff>
    </xdr:from>
    <xdr:ext cx="599010" cy="259045"/>
    <xdr:sp macro="" textlink="">
      <xdr:nvSpPr>
        <xdr:cNvPr id="239" name="【橋りょう・トンネル】&#10;一人当たり有形固定資産（償却資産）額該当値テキスト">
          <a:extLst>
            <a:ext uri="{FF2B5EF4-FFF2-40B4-BE49-F238E27FC236}">
              <a16:creationId xmlns:a16="http://schemas.microsoft.com/office/drawing/2014/main" id="{00000000-0008-0000-0100-0000EF000000}"/>
            </a:ext>
          </a:extLst>
        </xdr:cNvPr>
        <xdr:cNvSpPr txBox="1"/>
      </xdr:nvSpPr>
      <xdr:spPr>
        <a:xfrm>
          <a:off x="10515600" y="1082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47816</xdr:rowOff>
    </xdr:from>
    <xdr:to>
      <xdr:col>50</xdr:col>
      <xdr:colOff>165100</xdr:colOff>
      <xdr:row>63</xdr:row>
      <xdr:rowOff>149416</xdr:rowOff>
    </xdr:to>
    <xdr:sp macro="" textlink="">
      <xdr:nvSpPr>
        <xdr:cNvPr id="240" name="楕円 239">
          <a:extLst>
            <a:ext uri="{FF2B5EF4-FFF2-40B4-BE49-F238E27FC236}">
              <a16:creationId xmlns:a16="http://schemas.microsoft.com/office/drawing/2014/main" id="{00000000-0008-0000-0100-0000F0000000}"/>
            </a:ext>
          </a:extLst>
        </xdr:cNvPr>
        <xdr:cNvSpPr/>
      </xdr:nvSpPr>
      <xdr:spPr>
        <a:xfrm>
          <a:off x="9588500" y="1084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93218</xdr:rowOff>
    </xdr:from>
    <xdr:to>
      <xdr:col>55</xdr:col>
      <xdr:colOff>0</xdr:colOff>
      <xdr:row>63</xdr:row>
      <xdr:rowOff>98616</xdr:rowOff>
    </xdr:to>
    <xdr:cxnSp macro="">
      <xdr:nvCxnSpPr>
        <xdr:cNvPr id="241" name="直線コネクタ 240">
          <a:extLst>
            <a:ext uri="{FF2B5EF4-FFF2-40B4-BE49-F238E27FC236}">
              <a16:creationId xmlns:a16="http://schemas.microsoft.com/office/drawing/2014/main" id="{00000000-0008-0000-0100-0000F1000000}"/>
            </a:ext>
          </a:extLst>
        </xdr:cNvPr>
        <xdr:cNvCxnSpPr/>
      </xdr:nvCxnSpPr>
      <xdr:spPr>
        <a:xfrm flipV="1">
          <a:off x="9639300" y="10894568"/>
          <a:ext cx="8382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52070</xdr:rowOff>
    </xdr:from>
    <xdr:to>
      <xdr:col>46</xdr:col>
      <xdr:colOff>38100</xdr:colOff>
      <xdr:row>63</xdr:row>
      <xdr:rowOff>153670</xdr:rowOff>
    </xdr:to>
    <xdr:sp macro="" textlink="">
      <xdr:nvSpPr>
        <xdr:cNvPr id="242" name="楕円 241">
          <a:extLst>
            <a:ext uri="{FF2B5EF4-FFF2-40B4-BE49-F238E27FC236}">
              <a16:creationId xmlns:a16="http://schemas.microsoft.com/office/drawing/2014/main" id="{00000000-0008-0000-0100-0000F2000000}"/>
            </a:ext>
          </a:extLst>
        </xdr:cNvPr>
        <xdr:cNvSpPr/>
      </xdr:nvSpPr>
      <xdr:spPr>
        <a:xfrm>
          <a:off x="8699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98616</xdr:rowOff>
    </xdr:from>
    <xdr:to>
      <xdr:col>50</xdr:col>
      <xdr:colOff>114300</xdr:colOff>
      <xdr:row>63</xdr:row>
      <xdr:rowOff>102870</xdr:rowOff>
    </xdr:to>
    <xdr:cxnSp macro="">
      <xdr:nvCxnSpPr>
        <xdr:cNvPr id="243" name="直線コネクタ 242">
          <a:extLst>
            <a:ext uri="{FF2B5EF4-FFF2-40B4-BE49-F238E27FC236}">
              <a16:creationId xmlns:a16="http://schemas.microsoft.com/office/drawing/2014/main" id="{00000000-0008-0000-0100-0000F3000000}"/>
            </a:ext>
          </a:extLst>
        </xdr:cNvPr>
        <xdr:cNvCxnSpPr/>
      </xdr:nvCxnSpPr>
      <xdr:spPr>
        <a:xfrm flipV="1">
          <a:off x="8750300" y="10899966"/>
          <a:ext cx="889000" cy="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57552</xdr:rowOff>
    </xdr:from>
    <xdr:to>
      <xdr:col>41</xdr:col>
      <xdr:colOff>101600</xdr:colOff>
      <xdr:row>63</xdr:row>
      <xdr:rowOff>159152</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7810500" y="1085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102870</xdr:rowOff>
    </xdr:from>
    <xdr:to>
      <xdr:col>45</xdr:col>
      <xdr:colOff>177800</xdr:colOff>
      <xdr:row>63</xdr:row>
      <xdr:rowOff>108352</xdr:rowOff>
    </xdr:to>
    <xdr:cxnSp macro="">
      <xdr:nvCxnSpPr>
        <xdr:cNvPr id="245" name="直線コネクタ 244">
          <a:extLst>
            <a:ext uri="{FF2B5EF4-FFF2-40B4-BE49-F238E27FC236}">
              <a16:creationId xmlns:a16="http://schemas.microsoft.com/office/drawing/2014/main" id="{00000000-0008-0000-0100-0000F5000000}"/>
            </a:ext>
          </a:extLst>
        </xdr:cNvPr>
        <xdr:cNvCxnSpPr/>
      </xdr:nvCxnSpPr>
      <xdr:spPr>
        <a:xfrm flipV="1">
          <a:off x="7861300" y="10904220"/>
          <a:ext cx="889000" cy="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139257</xdr:rowOff>
    </xdr:from>
    <xdr:ext cx="599010" cy="259045"/>
    <xdr:sp macro="" textlink="">
      <xdr:nvSpPr>
        <xdr:cNvPr id="246" name="n_1aveValue【橋りょう・トンネル】&#10;一人当たり有形固定資産（償却資産）額">
          <a:extLst>
            <a:ext uri="{FF2B5EF4-FFF2-40B4-BE49-F238E27FC236}">
              <a16:creationId xmlns:a16="http://schemas.microsoft.com/office/drawing/2014/main" id="{00000000-0008-0000-0100-0000F6000000}"/>
            </a:ext>
          </a:extLst>
        </xdr:cNvPr>
        <xdr:cNvSpPr txBox="1"/>
      </xdr:nvSpPr>
      <xdr:spPr>
        <a:xfrm>
          <a:off x="9327095" y="1059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147843</xdr:rowOff>
    </xdr:from>
    <xdr:ext cx="599010" cy="259045"/>
    <xdr:sp macro="" textlink="">
      <xdr:nvSpPr>
        <xdr:cNvPr id="247" name="n_2aveValue【橋りょう・トンネル】&#10;一人当たり有形固定資産（償却資産）額">
          <a:extLst>
            <a:ext uri="{FF2B5EF4-FFF2-40B4-BE49-F238E27FC236}">
              <a16:creationId xmlns:a16="http://schemas.microsoft.com/office/drawing/2014/main" id="{00000000-0008-0000-0100-0000F7000000}"/>
            </a:ext>
          </a:extLst>
        </xdr:cNvPr>
        <xdr:cNvSpPr txBox="1"/>
      </xdr:nvSpPr>
      <xdr:spPr>
        <a:xfrm>
          <a:off x="8450795" y="10949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151347</xdr:rowOff>
    </xdr:from>
    <xdr:ext cx="599010" cy="259045"/>
    <xdr:sp macro="" textlink="">
      <xdr:nvSpPr>
        <xdr:cNvPr id="248" name="n_3aveValue【橋りょう・トンネル】&#10;一人当たり有形固定資産（償却資産）額">
          <a:extLst>
            <a:ext uri="{FF2B5EF4-FFF2-40B4-BE49-F238E27FC236}">
              <a16:creationId xmlns:a16="http://schemas.microsoft.com/office/drawing/2014/main" id="{00000000-0008-0000-0100-0000F8000000}"/>
            </a:ext>
          </a:extLst>
        </xdr:cNvPr>
        <xdr:cNvSpPr txBox="1"/>
      </xdr:nvSpPr>
      <xdr:spPr>
        <a:xfrm>
          <a:off x="7561795" y="10952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10479</xdr:rowOff>
    </xdr:from>
    <xdr:ext cx="599010" cy="259045"/>
    <xdr:sp macro="" textlink="">
      <xdr:nvSpPr>
        <xdr:cNvPr id="249" name="n_4aveValue【橋りょう・トンネル】&#10;一人当たり有形固定資産（償却資産）額">
          <a:extLst>
            <a:ext uri="{FF2B5EF4-FFF2-40B4-BE49-F238E27FC236}">
              <a16:creationId xmlns:a16="http://schemas.microsoft.com/office/drawing/2014/main" id="{00000000-0008-0000-0100-0000F9000000}"/>
            </a:ext>
          </a:extLst>
        </xdr:cNvPr>
        <xdr:cNvSpPr txBox="1"/>
      </xdr:nvSpPr>
      <xdr:spPr>
        <a:xfrm>
          <a:off x="6672795" y="1064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140543</xdr:rowOff>
    </xdr:from>
    <xdr:ext cx="599010" cy="259045"/>
    <xdr:sp macro="" textlink="">
      <xdr:nvSpPr>
        <xdr:cNvPr id="250" name="n_1mainValue【橋りょう・トンネル】&#10;一人当たり有形固定資産（償却資産）額">
          <a:extLst>
            <a:ext uri="{FF2B5EF4-FFF2-40B4-BE49-F238E27FC236}">
              <a16:creationId xmlns:a16="http://schemas.microsoft.com/office/drawing/2014/main" id="{00000000-0008-0000-0100-0000FA000000}"/>
            </a:ext>
          </a:extLst>
        </xdr:cNvPr>
        <xdr:cNvSpPr txBox="1"/>
      </xdr:nvSpPr>
      <xdr:spPr>
        <a:xfrm>
          <a:off x="9327095" y="10941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170197</xdr:rowOff>
    </xdr:from>
    <xdr:ext cx="599010" cy="259045"/>
    <xdr:sp macro="" textlink="">
      <xdr:nvSpPr>
        <xdr:cNvPr id="251" name="n_2mainValue【橋りょう・トンネル】&#10;一人当たり有形固定資産（償却資産）額">
          <a:extLst>
            <a:ext uri="{FF2B5EF4-FFF2-40B4-BE49-F238E27FC236}">
              <a16:creationId xmlns:a16="http://schemas.microsoft.com/office/drawing/2014/main" id="{00000000-0008-0000-0100-0000FB000000}"/>
            </a:ext>
          </a:extLst>
        </xdr:cNvPr>
        <xdr:cNvSpPr txBox="1"/>
      </xdr:nvSpPr>
      <xdr:spPr>
        <a:xfrm>
          <a:off x="8450795" y="1062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4229</xdr:rowOff>
    </xdr:from>
    <xdr:ext cx="599010" cy="259045"/>
    <xdr:sp macro="" textlink="">
      <xdr:nvSpPr>
        <xdr:cNvPr id="252" name="n_3mainValue【橋りょう・トンネル】&#10;一人当たり有形固定資産（償却資産）額">
          <a:extLst>
            <a:ext uri="{FF2B5EF4-FFF2-40B4-BE49-F238E27FC236}">
              <a16:creationId xmlns:a16="http://schemas.microsoft.com/office/drawing/2014/main" id="{00000000-0008-0000-0100-0000FC000000}"/>
            </a:ext>
          </a:extLst>
        </xdr:cNvPr>
        <xdr:cNvSpPr txBox="1"/>
      </xdr:nvSpPr>
      <xdr:spPr>
        <a:xfrm>
          <a:off x="7561795" y="1063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00000000-0008-0000-0100-0000FD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00000000-0008-0000-0100-0000FE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00000000-0008-0000-0100-0000FF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00000000-0008-0000-0100-000000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00000000-0008-0000-0100-000001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00000000-0008-0000-0100-000002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00000000-0008-0000-0100-000006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4" name="直線コネクタ 263">
          <a:extLst>
            <a:ext uri="{FF2B5EF4-FFF2-40B4-BE49-F238E27FC236}">
              <a16:creationId xmlns:a16="http://schemas.microsoft.com/office/drawing/2014/main" id="{00000000-0008-0000-0100-000008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6" name="直線コネクタ 265">
          <a:extLst>
            <a:ext uri="{FF2B5EF4-FFF2-40B4-BE49-F238E27FC236}">
              <a16:creationId xmlns:a16="http://schemas.microsoft.com/office/drawing/2014/main" id="{00000000-0008-0000-0100-00000A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7" name="【公営住宅】&#10;有形固定資産減価償却率グラフ枠">
          <a:extLst>
            <a:ext uri="{FF2B5EF4-FFF2-40B4-BE49-F238E27FC236}">
              <a16:creationId xmlns:a16="http://schemas.microsoft.com/office/drawing/2014/main" id="{00000000-0008-0000-0100-000015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168729</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flipV="1">
          <a:off x="4634865"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9" name="【公営住宅】&#10;有形固定資産減価償却率最小値テキスト">
          <a:extLst>
            <a:ext uri="{FF2B5EF4-FFF2-40B4-BE49-F238E27FC236}">
              <a16:creationId xmlns:a16="http://schemas.microsoft.com/office/drawing/2014/main" id="{00000000-0008-0000-0100-000017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340478" cy="259045"/>
    <xdr:sp macro="" textlink="">
      <xdr:nvSpPr>
        <xdr:cNvPr id="281" name="【公営住宅】&#10;有形固定資産減価償却率最大値テキスト">
          <a:extLst>
            <a:ext uri="{FF2B5EF4-FFF2-40B4-BE49-F238E27FC236}">
              <a16:creationId xmlns:a16="http://schemas.microsoft.com/office/drawing/2014/main" id="{00000000-0008-0000-0100-000019010000}"/>
            </a:ext>
          </a:extLst>
        </xdr:cNvPr>
        <xdr:cNvSpPr txBox="1"/>
      </xdr:nvSpPr>
      <xdr:spPr>
        <a:xfrm>
          <a:off x="4673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31041</xdr:rowOff>
    </xdr:from>
    <xdr:ext cx="405111" cy="259045"/>
    <xdr:sp macro="" textlink="">
      <xdr:nvSpPr>
        <xdr:cNvPr id="283" name="【公営住宅】&#10;有形固定資産減価償却率平均値テキスト">
          <a:extLst>
            <a:ext uri="{FF2B5EF4-FFF2-40B4-BE49-F238E27FC236}">
              <a16:creationId xmlns:a16="http://schemas.microsoft.com/office/drawing/2014/main" id="{00000000-0008-0000-0100-00001B010000}"/>
            </a:ext>
          </a:extLst>
        </xdr:cNvPr>
        <xdr:cNvSpPr txBox="1"/>
      </xdr:nvSpPr>
      <xdr:spPr>
        <a:xfrm>
          <a:off x="4673600" y="14261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52614</xdr:rowOff>
    </xdr:from>
    <xdr:to>
      <xdr:col>24</xdr:col>
      <xdr:colOff>114300</xdr:colOff>
      <xdr:row>83</xdr:row>
      <xdr:rowOff>154214</xdr:rowOff>
    </xdr:to>
    <xdr:sp macro="" textlink="">
      <xdr:nvSpPr>
        <xdr:cNvPr id="284" name="フローチャート: 判断 283">
          <a:extLst>
            <a:ext uri="{FF2B5EF4-FFF2-40B4-BE49-F238E27FC236}">
              <a16:creationId xmlns:a16="http://schemas.microsoft.com/office/drawing/2014/main" id="{00000000-0008-0000-0100-00001C010000}"/>
            </a:ext>
          </a:extLst>
        </xdr:cNvPr>
        <xdr:cNvSpPr/>
      </xdr:nvSpPr>
      <xdr:spPr>
        <a:xfrm>
          <a:off x="45847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85" name="フローチャート: 判断 284">
          <a:extLst>
            <a:ext uri="{FF2B5EF4-FFF2-40B4-BE49-F238E27FC236}">
              <a16:creationId xmlns:a16="http://schemas.microsoft.com/office/drawing/2014/main" id="{00000000-0008-0000-0100-00001D010000}"/>
            </a:ext>
          </a:extLst>
        </xdr:cNvPr>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29755</xdr:rowOff>
    </xdr:from>
    <xdr:to>
      <xdr:col>15</xdr:col>
      <xdr:colOff>101600</xdr:colOff>
      <xdr:row>83</xdr:row>
      <xdr:rowOff>131355</xdr:rowOff>
    </xdr:to>
    <xdr:sp macro="" textlink="">
      <xdr:nvSpPr>
        <xdr:cNvPr id="286" name="フローチャート: 判断 285">
          <a:extLst>
            <a:ext uri="{FF2B5EF4-FFF2-40B4-BE49-F238E27FC236}">
              <a16:creationId xmlns:a16="http://schemas.microsoft.com/office/drawing/2014/main" id="{00000000-0008-0000-0100-00001E010000}"/>
            </a:ext>
          </a:extLst>
        </xdr:cNvPr>
        <xdr:cNvSpPr/>
      </xdr:nvSpPr>
      <xdr:spPr>
        <a:xfrm>
          <a:off x="2857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21589</xdr:rowOff>
    </xdr:from>
    <xdr:to>
      <xdr:col>10</xdr:col>
      <xdr:colOff>165100</xdr:colOff>
      <xdr:row>83</xdr:row>
      <xdr:rowOff>123189</xdr:rowOff>
    </xdr:to>
    <xdr:sp macro="" textlink="">
      <xdr:nvSpPr>
        <xdr:cNvPr id="287" name="フローチャート: 判断 286">
          <a:extLst>
            <a:ext uri="{FF2B5EF4-FFF2-40B4-BE49-F238E27FC236}">
              <a16:creationId xmlns:a16="http://schemas.microsoft.com/office/drawing/2014/main" id="{00000000-0008-0000-0100-00001F010000}"/>
            </a:ext>
          </a:extLst>
        </xdr:cNvPr>
        <xdr:cNvSpPr/>
      </xdr:nvSpPr>
      <xdr:spPr>
        <a:xfrm>
          <a:off x="196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288" name="フローチャート: 判断 287">
          <a:extLst>
            <a:ext uri="{FF2B5EF4-FFF2-40B4-BE49-F238E27FC236}">
              <a16:creationId xmlns:a16="http://schemas.microsoft.com/office/drawing/2014/main" id="{00000000-0008-0000-0100-000020010000}"/>
            </a:ext>
          </a:extLst>
        </xdr:cNvPr>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44450</xdr:rowOff>
    </xdr:from>
    <xdr:to>
      <xdr:col>24</xdr:col>
      <xdr:colOff>114300</xdr:colOff>
      <xdr:row>83</xdr:row>
      <xdr:rowOff>146050</xdr:rowOff>
    </xdr:to>
    <xdr:sp macro="" textlink="">
      <xdr:nvSpPr>
        <xdr:cNvPr id="294" name="楕円 293">
          <a:extLst>
            <a:ext uri="{FF2B5EF4-FFF2-40B4-BE49-F238E27FC236}">
              <a16:creationId xmlns:a16="http://schemas.microsoft.com/office/drawing/2014/main" id="{00000000-0008-0000-0100-000026010000}"/>
            </a:ext>
          </a:extLst>
        </xdr:cNvPr>
        <xdr:cNvSpPr/>
      </xdr:nvSpPr>
      <xdr:spPr>
        <a:xfrm>
          <a:off x="4584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67327</xdr:rowOff>
    </xdr:from>
    <xdr:ext cx="405111" cy="259045"/>
    <xdr:sp macro="" textlink="">
      <xdr:nvSpPr>
        <xdr:cNvPr id="295" name="【公営住宅】&#10;有形固定資産減価償却率該当値テキスト">
          <a:extLst>
            <a:ext uri="{FF2B5EF4-FFF2-40B4-BE49-F238E27FC236}">
              <a16:creationId xmlns:a16="http://schemas.microsoft.com/office/drawing/2014/main" id="{00000000-0008-0000-0100-000027010000}"/>
            </a:ext>
          </a:extLst>
        </xdr:cNvPr>
        <xdr:cNvSpPr txBox="1"/>
      </xdr:nvSpPr>
      <xdr:spPr>
        <a:xfrm>
          <a:off x="4673600" y="1412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15058</xdr:rowOff>
    </xdr:from>
    <xdr:to>
      <xdr:col>20</xdr:col>
      <xdr:colOff>38100</xdr:colOff>
      <xdr:row>83</xdr:row>
      <xdr:rowOff>116658</xdr:rowOff>
    </xdr:to>
    <xdr:sp macro="" textlink="">
      <xdr:nvSpPr>
        <xdr:cNvPr id="296" name="楕円 295">
          <a:extLst>
            <a:ext uri="{FF2B5EF4-FFF2-40B4-BE49-F238E27FC236}">
              <a16:creationId xmlns:a16="http://schemas.microsoft.com/office/drawing/2014/main" id="{00000000-0008-0000-0100-000028010000}"/>
            </a:ext>
          </a:extLst>
        </xdr:cNvPr>
        <xdr:cNvSpPr/>
      </xdr:nvSpPr>
      <xdr:spPr>
        <a:xfrm>
          <a:off x="37465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65858</xdr:rowOff>
    </xdr:from>
    <xdr:to>
      <xdr:col>24</xdr:col>
      <xdr:colOff>63500</xdr:colOff>
      <xdr:row>83</xdr:row>
      <xdr:rowOff>95250</xdr:rowOff>
    </xdr:to>
    <xdr:cxnSp macro="">
      <xdr:nvCxnSpPr>
        <xdr:cNvPr id="297" name="直線コネクタ 296">
          <a:extLst>
            <a:ext uri="{FF2B5EF4-FFF2-40B4-BE49-F238E27FC236}">
              <a16:creationId xmlns:a16="http://schemas.microsoft.com/office/drawing/2014/main" id="{00000000-0008-0000-0100-000029010000}"/>
            </a:ext>
          </a:extLst>
        </xdr:cNvPr>
        <xdr:cNvCxnSpPr/>
      </xdr:nvCxnSpPr>
      <xdr:spPr>
        <a:xfrm>
          <a:off x="3797300" y="1429620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157118</xdr:rowOff>
    </xdr:from>
    <xdr:to>
      <xdr:col>15</xdr:col>
      <xdr:colOff>101600</xdr:colOff>
      <xdr:row>83</xdr:row>
      <xdr:rowOff>87268</xdr:rowOff>
    </xdr:to>
    <xdr:sp macro="" textlink="">
      <xdr:nvSpPr>
        <xdr:cNvPr id="298" name="楕円 297">
          <a:extLst>
            <a:ext uri="{FF2B5EF4-FFF2-40B4-BE49-F238E27FC236}">
              <a16:creationId xmlns:a16="http://schemas.microsoft.com/office/drawing/2014/main" id="{00000000-0008-0000-0100-00002A010000}"/>
            </a:ext>
          </a:extLst>
        </xdr:cNvPr>
        <xdr:cNvSpPr/>
      </xdr:nvSpPr>
      <xdr:spPr>
        <a:xfrm>
          <a:off x="2857500" y="1421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36468</xdr:rowOff>
    </xdr:from>
    <xdr:to>
      <xdr:col>19</xdr:col>
      <xdr:colOff>177800</xdr:colOff>
      <xdr:row>83</xdr:row>
      <xdr:rowOff>65858</xdr:rowOff>
    </xdr:to>
    <xdr:cxnSp macro="">
      <xdr:nvCxnSpPr>
        <xdr:cNvPr id="299" name="直線コネクタ 298">
          <a:extLst>
            <a:ext uri="{FF2B5EF4-FFF2-40B4-BE49-F238E27FC236}">
              <a16:creationId xmlns:a16="http://schemas.microsoft.com/office/drawing/2014/main" id="{00000000-0008-0000-0100-00002B010000}"/>
            </a:ext>
          </a:extLst>
        </xdr:cNvPr>
        <xdr:cNvCxnSpPr/>
      </xdr:nvCxnSpPr>
      <xdr:spPr>
        <a:xfrm>
          <a:off x="2908300" y="1426681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86905</xdr:rowOff>
    </xdr:from>
    <xdr:to>
      <xdr:col>10</xdr:col>
      <xdr:colOff>165100</xdr:colOff>
      <xdr:row>83</xdr:row>
      <xdr:rowOff>17055</xdr:rowOff>
    </xdr:to>
    <xdr:sp macro="" textlink="">
      <xdr:nvSpPr>
        <xdr:cNvPr id="300" name="楕円 299">
          <a:extLst>
            <a:ext uri="{FF2B5EF4-FFF2-40B4-BE49-F238E27FC236}">
              <a16:creationId xmlns:a16="http://schemas.microsoft.com/office/drawing/2014/main" id="{00000000-0008-0000-0100-00002C010000}"/>
            </a:ext>
          </a:extLst>
        </xdr:cNvPr>
        <xdr:cNvSpPr/>
      </xdr:nvSpPr>
      <xdr:spPr>
        <a:xfrm>
          <a:off x="1968500" y="1414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137705</xdr:rowOff>
    </xdr:from>
    <xdr:to>
      <xdr:col>15</xdr:col>
      <xdr:colOff>50800</xdr:colOff>
      <xdr:row>83</xdr:row>
      <xdr:rowOff>36468</xdr:rowOff>
    </xdr:to>
    <xdr:cxnSp macro="">
      <xdr:nvCxnSpPr>
        <xdr:cNvPr id="301" name="直線コネクタ 300">
          <a:extLst>
            <a:ext uri="{FF2B5EF4-FFF2-40B4-BE49-F238E27FC236}">
              <a16:creationId xmlns:a16="http://schemas.microsoft.com/office/drawing/2014/main" id="{00000000-0008-0000-0100-00002D010000}"/>
            </a:ext>
          </a:extLst>
        </xdr:cNvPr>
        <xdr:cNvCxnSpPr/>
      </xdr:nvCxnSpPr>
      <xdr:spPr>
        <a:xfrm>
          <a:off x="2019300" y="14196605"/>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130646</xdr:rowOff>
    </xdr:from>
    <xdr:ext cx="405111" cy="259045"/>
    <xdr:sp macro="" textlink="">
      <xdr:nvSpPr>
        <xdr:cNvPr id="302" name="n_1aveValue【公営住宅】&#10;有形固定資産減価償却率">
          <a:extLst>
            <a:ext uri="{FF2B5EF4-FFF2-40B4-BE49-F238E27FC236}">
              <a16:creationId xmlns:a16="http://schemas.microsoft.com/office/drawing/2014/main" id="{00000000-0008-0000-0100-00002E010000}"/>
            </a:ext>
          </a:extLst>
        </xdr:cNvPr>
        <xdr:cNvSpPr txBox="1"/>
      </xdr:nvSpPr>
      <xdr:spPr>
        <a:xfrm>
          <a:off x="35820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122482</xdr:rowOff>
    </xdr:from>
    <xdr:ext cx="405111" cy="259045"/>
    <xdr:sp macro="" textlink="">
      <xdr:nvSpPr>
        <xdr:cNvPr id="303" name="n_2aveValue【公営住宅】&#10;有形固定資産減価償却率">
          <a:extLst>
            <a:ext uri="{FF2B5EF4-FFF2-40B4-BE49-F238E27FC236}">
              <a16:creationId xmlns:a16="http://schemas.microsoft.com/office/drawing/2014/main" id="{00000000-0008-0000-0100-00002F010000}"/>
            </a:ext>
          </a:extLst>
        </xdr:cNvPr>
        <xdr:cNvSpPr txBox="1"/>
      </xdr:nvSpPr>
      <xdr:spPr>
        <a:xfrm>
          <a:off x="27057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114316</xdr:rowOff>
    </xdr:from>
    <xdr:ext cx="405111" cy="259045"/>
    <xdr:sp macro="" textlink="">
      <xdr:nvSpPr>
        <xdr:cNvPr id="304" name="n_3aveValue【公営住宅】&#10;有形固定資産減価償却率">
          <a:extLst>
            <a:ext uri="{FF2B5EF4-FFF2-40B4-BE49-F238E27FC236}">
              <a16:creationId xmlns:a16="http://schemas.microsoft.com/office/drawing/2014/main" id="{00000000-0008-0000-0100-000030010000}"/>
            </a:ext>
          </a:extLst>
        </xdr:cNvPr>
        <xdr:cNvSpPr txBox="1"/>
      </xdr:nvSpPr>
      <xdr:spPr>
        <a:xfrm>
          <a:off x="1816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105427</xdr:rowOff>
    </xdr:from>
    <xdr:ext cx="405111" cy="259045"/>
    <xdr:sp macro="" textlink="">
      <xdr:nvSpPr>
        <xdr:cNvPr id="305" name="n_4aveValue【公営住宅】&#10;有形固定資産減価償却率">
          <a:extLst>
            <a:ext uri="{FF2B5EF4-FFF2-40B4-BE49-F238E27FC236}">
              <a16:creationId xmlns:a16="http://schemas.microsoft.com/office/drawing/2014/main" id="{00000000-0008-0000-0100-000031010000}"/>
            </a:ext>
          </a:extLst>
        </xdr:cNvPr>
        <xdr:cNvSpPr txBox="1"/>
      </xdr:nvSpPr>
      <xdr:spPr>
        <a:xfrm>
          <a:off x="927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133185</xdr:rowOff>
    </xdr:from>
    <xdr:ext cx="405111" cy="259045"/>
    <xdr:sp macro="" textlink="">
      <xdr:nvSpPr>
        <xdr:cNvPr id="306" name="n_1mainValue【公営住宅】&#10;有形固定資産減価償却率">
          <a:extLst>
            <a:ext uri="{FF2B5EF4-FFF2-40B4-BE49-F238E27FC236}">
              <a16:creationId xmlns:a16="http://schemas.microsoft.com/office/drawing/2014/main" id="{00000000-0008-0000-0100-000032010000}"/>
            </a:ext>
          </a:extLst>
        </xdr:cNvPr>
        <xdr:cNvSpPr txBox="1"/>
      </xdr:nvSpPr>
      <xdr:spPr>
        <a:xfrm>
          <a:off x="3582044" y="1402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103795</xdr:rowOff>
    </xdr:from>
    <xdr:ext cx="405111" cy="259045"/>
    <xdr:sp macro="" textlink="">
      <xdr:nvSpPr>
        <xdr:cNvPr id="307" name="n_2mainValue【公営住宅】&#10;有形固定資産減価償却率">
          <a:extLst>
            <a:ext uri="{FF2B5EF4-FFF2-40B4-BE49-F238E27FC236}">
              <a16:creationId xmlns:a16="http://schemas.microsoft.com/office/drawing/2014/main" id="{00000000-0008-0000-0100-000033010000}"/>
            </a:ext>
          </a:extLst>
        </xdr:cNvPr>
        <xdr:cNvSpPr txBox="1"/>
      </xdr:nvSpPr>
      <xdr:spPr>
        <a:xfrm>
          <a:off x="2705744" y="13991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33582</xdr:rowOff>
    </xdr:from>
    <xdr:ext cx="405111" cy="259045"/>
    <xdr:sp macro="" textlink="">
      <xdr:nvSpPr>
        <xdr:cNvPr id="308" name="n_3mainValue【公営住宅】&#10;有形固定資産減価償却率">
          <a:extLst>
            <a:ext uri="{FF2B5EF4-FFF2-40B4-BE49-F238E27FC236}">
              <a16:creationId xmlns:a16="http://schemas.microsoft.com/office/drawing/2014/main" id="{00000000-0008-0000-0100-000034010000}"/>
            </a:ext>
          </a:extLst>
        </xdr:cNvPr>
        <xdr:cNvSpPr txBox="1"/>
      </xdr:nvSpPr>
      <xdr:spPr>
        <a:xfrm>
          <a:off x="18167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id="{00000000-0008-0000-0100-00003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a:extLst>
            <a:ext uri="{FF2B5EF4-FFF2-40B4-BE49-F238E27FC236}">
              <a16:creationId xmlns:a16="http://schemas.microsoft.com/office/drawing/2014/main" id="{00000000-0008-0000-0100-00003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a:extLst>
            <a:ext uri="{FF2B5EF4-FFF2-40B4-BE49-F238E27FC236}">
              <a16:creationId xmlns:a16="http://schemas.microsoft.com/office/drawing/2014/main" id="{00000000-0008-0000-0100-00003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a:extLst>
            <a:ext uri="{FF2B5EF4-FFF2-40B4-BE49-F238E27FC236}">
              <a16:creationId xmlns:a16="http://schemas.microsoft.com/office/drawing/2014/main" id="{00000000-0008-0000-0100-00003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a:extLst>
            <a:ext uri="{FF2B5EF4-FFF2-40B4-BE49-F238E27FC236}">
              <a16:creationId xmlns:a16="http://schemas.microsoft.com/office/drawing/2014/main" id="{00000000-0008-0000-0100-00003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a:extLst>
            <a:ext uri="{FF2B5EF4-FFF2-40B4-BE49-F238E27FC236}">
              <a16:creationId xmlns:a16="http://schemas.microsoft.com/office/drawing/2014/main" id="{00000000-0008-0000-0100-00003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a:extLst>
            <a:ext uri="{FF2B5EF4-FFF2-40B4-BE49-F238E27FC236}">
              <a16:creationId xmlns:a16="http://schemas.microsoft.com/office/drawing/2014/main" id="{00000000-0008-0000-0100-00003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a:extLst>
            <a:ext uri="{FF2B5EF4-FFF2-40B4-BE49-F238E27FC236}">
              <a16:creationId xmlns:a16="http://schemas.microsoft.com/office/drawing/2014/main" id="{00000000-0008-0000-0100-00003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a:extLst>
            <a:ext uri="{FF2B5EF4-FFF2-40B4-BE49-F238E27FC236}">
              <a16:creationId xmlns:a16="http://schemas.microsoft.com/office/drawing/2014/main" id="{00000000-0008-0000-0100-00003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a:extLst>
            <a:ext uri="{FF2B5EF4-FFF2-40B4-BE49-F238E27FC236}">
              <a16:creationId xmlns:a16="http://schemas.microsoft.com/office/drawing/2014/main" id="{00000000-0008-0000-0100-00003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9" name="直線コネクタ 318">
          <a:extLst>
            <a:ext uri="{FF2B5EF4-FFF2-40B4-BE49-F238E27FC236}">
              <a16:creationId xmlns:a16="http://schemas.microsoft.com/office/drawing/2014/main" id="{00000000-0008-0000-0100-00003F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1" name="直線コネクタ 320">
          <a:extLst>
            <a:ext uri="{FF2B5EF4-FFF2-40B4-BE49-F238E27FC236}">
              <a16:creationId xmlns:a16="http://schemas.microsoft.com/office/drawing/2014/main" id="{00000000-0008-0000-0100-000041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3" name="直線コネクタ 322">
          <a:extLst>
            <a:ext uri="{FF2B5EF4-FFF2-40B4-BE49-F238E27FC236}">
              <a16:creationId xmlns:a16="http://schemas.microsoft.com/office/drawing/2014/main" id="{00000000-0008-0000-0100-000043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5" name="直線コネクタ 324">
          <a:extLst>
            <a:ext uri="{FF2B5EF4-FFF2-40B4-BE49-F238E27FC236}">
              <a16:creationId xmlns:a16="http://schemas.microsoft.com/office/drawing/2014/main" id="{00000000-0008-0000-0100-000045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7" name="直線コネクタ 326">
          <a:extLst>
            <a:ext uri="{FF2B5EF4-FFF2-40B4-BE49-F238E27FC236}">
              <a16:creationId xmlns:a16="http://schemas.microsoft.com/office/drawing/2014/main" id="{00000000-0008-0000-0100-000047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a:extLst>
            <a:ext uri="{FF2B5EF4-FFF2-40B4-BE49-F238E27FC236}">
              <a16:creationId xmlns:a16="http://schemas.microsoft.com/office/drawing/2014/main" id="{00000000-0008-0000-0100-00004B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152857</xdr:rowOff>
    </xdr:from>
    <xdr:to>
      <xdr:col>54</xdr:col>
      <xdr:colOff>189865</xdr:colOff>
      <xdr:row>86</xdr:row>
      <xdr:rowOff>107290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flipV="1">
          <a:off x="10476865" y="13525957"/>
          <a:ext cx="0" cy="1326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111117</xdr:rowOff>
    </xdr:from>
    <xdr:ext cx="469744" cy="259045"/>
    <xdr:sp macro="" textlink="">
      <xdr:nvSpPr>
        <xdr:cNvPr id="333" name="【公営住宅】&#10;一人当たり面積最小値テキスト">
          <a:extLst>
            <a:ext uri="{FF2B5EF4-FFF2-40B4-BE49-F238E27FC236}">
              <a16:creationId xmlns:a16="http://schemas.microsoft.com/office/drawing/2014/main" id="{00000000-0008-0000-0100-00004D010000}"/>
            </a:ext>
          </a:extLst>
        </xdr:cNvPr>
        <xdr:cNvSpPr txBox="1"/>
      </xdr:nvSpPr>
      <xdr:spPr>
        <a:xfrm>
          <a:off x="10515600" y="1485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107290</xdr:rowOff>
    </xdr:from>
    <xdr:to>
      <xdr:col>55</xdr:col>
      <xdr:colOff>88900</xdr:colOff>
      <xdr:row>86</xdr:row>
      <xdr:rowOff>107290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10388600" y="1485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99534</xdr:rowOff>
    </xdr:from>
    <xdr:ext cx="534377" cy="259045"/>
    <xdr:sp macro="" textlink="">
      <xdr:nvSpPr>
        <xdr:cNvPr id="335" name="【公営住宅】&#10;一人当たり面積最大値テキスト">
          <a:extLst>
            <a:ext uri="{FF2B5EF4-FFF2-40B4-BE49-F238E27FC236}">
              <a16:creationId xmlns:a16="http://schemas.microsoft.com/office/drawing/2014/main" id="{00000000-0008-0000-0100-00004F010000}"/>
            </a:ext>
          </a:extLst>
        </xdr:cNvPr>
        <xdr:cNvSpPr txBox="1"/>
      </xdr:nvSpPr>
      <xdr:spPr>
        <a:xfrm>
          <a:off x="10515600" y="133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152857</xdr:rowOff>
    </xdr:from>
    <xdr:to>
      <xdr:col>55</xdr:col>
      <xdr:colOff>88900</xdr:colOff>
      <xdr:row>78</xdr:row>
      <xdr:rowOff>152857</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10388600" y="1352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165371</xdr:rowOff>
    </xdr:from>
    <xdr:ext cx="469744" cy="259045"/>
    <xdr:sp macro="" textlink="">
      <xdr:nvSpPr>
        <xdr:cNvPr id="337" name="【公営住宅】&#10;一人当たり面積平均値テキスト">
          <a:extLst>
            <a:ext uri="{FF2B5EF4-FFF2-40B4-BE49-F238E27FC236}">
              <a16:creationId xmlns:a16="http://schemas.microsoft.com/office/drawing/2014/main" id="{00000000-0008-0000-0100-000051010000}"/>
            </a:ext>
          </a:extLst>
        </xdr:cNvPr>
        <xdr:cNvSpPr txBox="1"/>
      </xdr:nvSpPr>
      <xdr:spPr>
        <a:xfrm>
          <a:off x="10515600" y="14567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15494</xdr:rowOff>
    </xdr:from>
    <xdr:to>
      <xdr:col>55</xdr:col>
      <xdr:colOff>50800</xdr:colOff>
      <xdr:row>85</xdr:row>
      <xdr:rowOff>117094</xdr:rowOff>
    </xdr:to>
    <xdr:sp macro="" textlink="">
      <xdr:nvSpPr>
        <xdr:cNvPr id="338" name="フローチャート: 判断 337">
          <a:extLst>
            <a:ext uri="{FF2B5EF4-FFF2-40B4-BE49-F238E27FC236}">
              <a16:creationId xmlns:a16="http://schemas.microsoft.com/office/drawing/2014/main" id="{00000000-0008-0000-0100-000052010000}"/>
            </a:ext>
          </a:extLst>
        </xdr:cNvPr>
        <xdr:cNvSpPr/>
      </xdr:nvSpPr>
      <xdr:spPr>
        <a:xfrm>
          <a:off x="10426700" y="14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9931</xdr:rowOff>
    </xdr:from>
    <xdr:to>
      <xdr:col>50</xdr:col>
      <xdr:colOff>165100</xdr:colOff>
      <xdr:row>85</xdr:row>
      <xdr:rowOff>111531</xdr:rowOff>
    </xdr:to>
    <xdr:sp macro="" textlink="">
      <xdr:nvSpPr>
        <xdr:cNvPr id="339" name="フローチャート: 判断 338">
          <a:extLst>
            <a:ext uri="{FF2B5EF4-FFF2-40B4-BE49-F238E27FC236}">
              <a16:creationId xmlns:a16="http://schemas.microsoft.com/office/drawing/2014/main" id="{00000000-0008-0000-0100-000053010000}"/>
            </a:ext>
          </a:extLst>
        </xdr:cNvPr>
        <xdr:cNvSpPr/>
      </xdr:nvSpPr>
      <xdr:spPr>
        <a:xfrm>
          <a:off x="9588500" y="1458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24104</xdr:rowOff>
    </xdr:from>
    <xdr:to>
      <xdr:col>46</xdr:col>
      <xdr:colOff>38100</xdr:colOff>
      <xdr:row>85</xdr:row>
      <xdr:rowOff>125704</xdr:rowOff>
    </xdr:to>
    <xdr:sp macro="" textlink="">
      <xdr:nvSpPr>
        <xdr:cNvPr id="340" name="フローチャート: 判断 339">
          <a:extLst>
            <a:ext uri="{FF2B5EF4-FFF2-40B4-BE49-F238E27FC236}">
              <a16:creationId xmlns:a16="http://schemas.microsoft.com/office/drawing/2014/main" id="{00000000-0008-0000-0100-000054010000}"/>
            </a:ext>
          </a:extLst>
        </xdr:cNvPr>
        <xdr:cNvSpPr/>
      </xdr:nvSpPr>
      <xdr:spPr>
        <a:xfrm>
          <a:off x="8699500" y="1459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46507</xdr:rowOff>
    </xdr:from>
    <xdr:to>
      <xdr:col>41</xdr:col>
      <xdr:colOff>101600</xdr:colOff>
      <xdr:row>85</xdr:row>
      <xdr:rowOff>148107</xdr:rowOff>
    </xdr:to>
    <xdr:sp macro="" textlink="">
      <xdr:nvSpPr>
        <xdr:cNvPr id="341" name="フローチャート: 判断 340">
          <a:extLst>
            <a:ext uri="{FF2B5EF4-FFF2-40B4-BE49-F238E27FC236}">
              <a16:creationId xmlns:a16="http://schemas.microsoft.com/office/drawing/2014/main" id="{00000000-0008-0000-0100-000055010000}"/>
            </a:ext>
          </a:extLst>
        </xdr:cNvPr>
        <xdr:cNvSpPr/>
      </xdr:nvSpPr>
      <xdr:spPr>
        <a:xfrm>
          <a:off x="7810500" y="1461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36297</xdr:rowOff>
    </xdr:from>
    <xdr:to>
      <xdr:col>36</xdr:col>
      <xdr:colOff>165100</xdr:colOff>
      <xdr:row>85</xdr:row>
      <xdr:rowOff>137897</xdr:rowOff>
    </xdr:to>
    <xdr:sp macro="" textlink="">
      <xdr:nvSpPr>
        <xdr:cNvPr id="342" name="フローチャート: 判断 341">
          <a:extLst>
            <a:ext uri="{FF2B5EF4-FFF2-40B4-BE49-F238E27FC236}">
              <a16:creationId xmlns:a16="http://schemas.microsoft.com/office/drawing/2014/main" id="{00000000-0008-0000-0100-000056010000}"/>
            </a:ext>
          </a:extLst>
        </xdr:cNvPr>
        <xdr:cNvSpPr/>
      </xdr:nvSpPr>
      <xdr:spPr>
        <a:xfrm>
          <a:off x="6921500" y="1460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134671</xdr:rowOff>
    </xdr:from>
    <xdr:to>
      <xdr:col>55</xdr:col>
      <xdr:colOff>50800</xdr:colOff>
      <xdr:row>84</xdr:row>
      <xdr:rowOff>64821</xdr:rowOff>
    </xdr:to>
    <xdr:sp macro="" textlink="">
      <xdr:nvSpPr>
        <xdr:cNvPr id="348" name="楕円 347">
          <a:extLst>
            <a:ext uri="{FF2B5EF4-FFF2-40B4-BE49-F238E27FC236}">
              <a16:creationId xmlns:a16="http://schemas.microsoft.com/office/drawing/2014/main" id="{00000000-0008-0000-0100-00005C010000}"/>
            </a:ext>
          </a:extLst>
        </xdr:cNvPr>
        <xdr:cNvSpPr/>
      </xdr:nvSpPr>
      <xdr:spPr>
        <a:xfrm>
          <a:off x="10426700" y="1436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157548</xdr:rowOff>
    </xdr:from>
    <xdr:ext cx="469744" cy="259045"/>
    <xdr:sp macro="" textlink="">
      <xdr:nvSpPr>
        <xdr:cNvPr id="349" name="【公営住宅】&#10;一人当たり面積該当値テキスト">
          <a:extLst>
            <a:ext uri="{FF2B5EF4-FFF2-40B4-BE49-F238E27FC236}">
              <a16:creationId xmlns:a16="http://schemas.microsoft.com/office/drawing/2014/main" id="{00000000-0008-0000-0100-00005D010000}"/>
            </a:ext>
          </a:extLst>
        </xdr:cNvPr>
        <xdr:cNvSpPr txBox="1"/>
      </xdr:nvSpPr>
      <xdr:spPr>
        <a:xfrm>
          <a:off x="10515600" y="1421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146786</xdr:rowOff>
    </xdr:from>
    <xdr:to>
      <xdr:col>50</xdr:col>
      <xdr:colOff>165100</xdr:colOff>
      <xdr:row>84</xdr:row>
      <xdr:rowOff>76936</xdr:rowOff>
    </xdr:to>
    <xdr:sp macro="" textlink="">
      <xdr:nvSpPr>
        <xdr:cNvPr id="350" name="楕円 349">
          <a:extLst>
            <a:ext uri="{FF2B5EF4-FFF2-40B4-BE49-F238E27FC236}">
              <a16:creationId xmlns:a16="http://schemas.microsoft.com/office/drawing/2014/main" id="{00000000-0008-0000-0100-00005E010000}"/>
            </a:ext>
          </a:extLst>
        </xdr:cNvPr>
        <xdr:cNvSpPr/>
      </xdr:nvSpPr>
      <xdr:spPr>
        <a:xfrm>
          <a:off x="9588500" y="1437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14021</xdr:rowOff>
    </xdr:from>
    <xdr:to>
      <xdr:col>55</xdr:col>
      <xdr:colOff>0</xdr:colOff>
      <xdr:row>84</xdr:row>
      <xdr:rowOff>26136</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flipV="1">
          <a:off x="9639300" y="14415821"/>
          <a:ext cx="8382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155626</xdr:rowOff>
    </xdr:from>
    <xdr:to>
      <xdr:col>46</xdr:col>
      <xdr:colOff>38100</xdr:colOff>
      <xdr:row>84</xdr:row>
      <xdr:rowOff>85776</xdr:rowOff>
    </xdr:to>
    <xdr:sp macro="" textlink="">
      <xdr:nvSpPr>
        <xdr:cNvPr id="352" name="楕円 351">
          <a:extLst>
            <a:ext uri="{FF2B5EF4-FFF2-40B4-BE49-F238E27FC236}">
              <a16:creationId xmlns:a16="http://schemas.microsoft.com/office/drawing/2014/main" id="{00000000-0008-0000-0100-000060010000}"/>
            </a:ext>
          </a:extLst>
        </xdr:cNvPr>
        <xdr:cNvSpPr/>
      </xdr:nvSpPr>
      <xdr:spPr>
        <a:xfrm>
          <a:off x="8699500" y="1438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26136</xdr:rowOff>
    </xdr:from>
    <xdr:to>
      <xdr:col>50</xdr:col>
      <xdr:colOff>114300</xdr:colOff>
      <xdr:row>84</xdr:row>
      <xdr:rowOff>34976</xdr:rowOff>
    </xdr:to>
    <xdr:cxnSp macro="">
      <xdr:nvCxnSpPr>
        <xdr:cNvPr id="353" name="直線コネクタ 352">
          <a:extLst>
            <a:ext uri="{FF2B5EF4-FFF2-40B4-BE49-F238E27FC236}">
              <a16:creationId xmlns:a16="http://schemas.microsoft.com/office/drawing/2014/main" id="{00000000-0008-0000-0100-000061010000}"/>
            </a:ext>
          </a:extLst>
        </xdr:cNvPr>
        <xdr:cNvCxnSpPr/>
      </xdr:nvCxnSpPr>
      <xdr:spPr>
        <a:xfrm flipV="1">
          <a:off x="8750300" y="14427936"/>
          <a:ext cx="8890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10922</xdr:rowOff>
    </xdr:from>
    <xdr:to>
      <xdr:col>41</xdr:col>
      <xdr:colOff>101600</xdr:colOff>
      <xdr:row>84</xdr:row>
      <xdr:rowOff>112522</xdr:rowOff>
    </xdr:to>
    <xdr:sp macro="" textlink="">
      <xdr:nvSpPr>
        <xdr:cNvPr id="354" name="楕円 353">
          <a:extLst>
            <a:ext uri="{FF2B5EF4-FFF2-40B4-BE49-F238E27FC236}">
              <a16:creationId xmlns:a16="http://schemas.microsoft.com/office/drawing/2014/main" id="{00000000-0008-0000-0100-000062010000}"/>
            </a:ext>
          </a:extLst>
        </xdr:cNvPr>
        <xdr:cNvSpPr/>
      </xdr:nvSpPr>
      <xdr:spPr>
        <a:xfrm>
          <a:off x="7810500" y="1441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34976</xdr:rowOff>
    </xdr:from>
    <xdr:to>
      <xdr:col>45</xdr:col>
      <xdr:colOff>177800</xdr:colOff>
      <xdr:row>84</xdr:row>
      <xdr:rowOff>61722</xdr:rowOff>
    </xdr:to>
    <xdr:cxnSp macro="">
      <xdr:nvCxnSpPr>
        <xdr:cNvPr id="355" name="直線コネクタ 354">
          <a:extLst>
            <a:ext uri="{FF2B5EF4-FFF2-40B4-BE49-F238E27FC236}">
              <a16:creationId xmlns:a16="http://schemas.microsoft.com/office/drawing/2014/main" id="{00000000-0008-0000-0100-000063010000}"/>
            </a:ext>
          </a:extLst>
        </xdr:cNvPr>
        <xdr:cNvCxnSpPr/>
      </xdr:nvCxnSpPr>
      <xdr:spPr>
        <a:xfrm flipV="1">
          <a:off x="7861300" y="14436776"/>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102658</xdr:rowOff>
    </xdr:from>
    <xdr:ext cx="469744" cy="259045"/>
    <xdr:sp macro="" textlink="">
      <xdr:nvSpPr>
        <xdr:cNvPr id="356" name="n_1aveValue【公営住宅】&#10;一人当たり面積">
          <a:extLst>
            <a:ext uri="{FF2B5EF4-FFF2-40B4-BE49-F238E27FC236}">
              <a16:creationId xmlns:a16="http://schemas.microsoft.com/office/drawing/2014/main" id="{00000000-0008-0000-0100-000064010000}"/>
            </a:ext>
          </a:extLst>
        </xdr:cNvPr>
        <xdr:cNvSpPr txBox="1"/>
      </xdr:nvSpPr>
      <xdr:spPr>
        <a:xfrm>
          <a:off x="9391727" y="1467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116831</xdr:rowOff>
    </xdr:from>
    <xdr:ext cx="469744" cy="259045"/>
    <xdr:sp macro="" textlink="">
      <xdr:nvSpPr>
        <xdr:cNvPr id="357" name="n_2aveValue【公営住宅】&#10;一人当たり面積">
          <a:extLst>
            <a:ext uri="{FF2B5EF4-FFF2-40B4-BE49-F238E27FC236}">
              <a16:creationId xmlns:a16="http://schemas.microsoft.com/office/drawing/2014/main" id="{00000000-0008-0000-0100-000065010000}"/>
            </a:ext>
          </a:extLst>
        </xdr:cNvPr>
        <xdr:cNvSpPr txBox="1"/>
      </xdr:nvSpPr>
      <xdr:spPr>
        <a:xfrm>
          <a:off x="8515427" y="1469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139234</xdr:rowOff>
    </xdr:from>
    <xdr:ext cx="469744" cy="259045"/>
    <xdr:sp macro="" textlink="">
      <xdr:nvSpPr>
        <xdr:cNvPr id="358" name="n_3aveValue【公営住宅】&#10;一人当たり面積">
          <a:extLst>
            <a:ext uri="{FF2B5EF4-FFF2-40B4-BE49-F238E27FC236}">
              <a16:creationId xmlns:a16="http://schemas.microsoft.com/office/drawing/2014/main" id="{00000000-0008-0000-0100-000066010000}"/>
            </a:ext>
          </a:extLst>
        </xdr:cNvPr>
        <xdr:cNvSpPr txBox="1"/>
      </xdr:nvSpPr>
      <xdr:spPr>
        <a:xfrm>
          <a:off x="7626427" y="1471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154424</xdr:rowOff>
    </xdr:from>
    <xdr:ext cx="469744" cy="259045"/>
    <xdr:sp macro="" textlink="">
      <xdr:nvSpPr>
        <xdr:cNvPr id="359" name="n_4aveValue【公営住宅】&#10;一人当たり面積">
          <a:extLst>
            <a:ext uri="{FF2B5EF4-FFF2-40B4-BE49-F238E27FC236}">
              <a16:creationId xmlns:a16="http://schemas.microsoft.com/office/drawing/2014/main" id="{00000000-0008-0000-0100-000067010000}"/>
            </a:ext>
          </a:extLst>
        </xdr:cNvPr>
        <xdr:cNvSpPr txBox="1"/>
      </xdr:nvSpPr>
      <xdr:spPr>
        <a:xfrm>
          <a:off x="6737427" y="1438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93463</xdr:rowOff>
    </xdr:from>
    <xdr:ext cx="469744" cy="259045"/>
    <xdr:sp macro="" textlink="">
      <xdr:nvSpPr>
        <xdr:cNvPr id="360" name="n_1mainValue【公営住宅】&#10;一人当たり面積">
          <a:extLst>
            <a:ext uri="{FF2B5EF4-FFF2-40B4-BE49-F238E27FC236}">
              <a16:creationId xmlns:a16="http://schemas.microsoft.com/office/drawing/2014/main" id="{00000000-0008-0000-0100-000068010000}"/>
            </a:ext>
          </a:extLst>
        </xdr:cNvPr>
        <xdr:cNvSpPr txBox="1"/>
      </xdr:nvSpPr>
      <xdr:spPr>
        <a:xfrm>
          <a:off x="9391727" y="1415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102303</xdr:rowOff>
    </xdr:from>
    <xdr:ext cx="469744" cy="259045"/>
    <xdr:sp macro="" textlink="">
      <xdr:nvSpPr>
        <xdr:cNvPr id="361" name="n_2mainValue【公営住宅】&#10;一人当たり面積">
          <a:extLst>
            <a:ext uri="{FF2B5EF4-FFF2-40B4-BE49-F238E27FC236}">
              <a16:creationId xmlns:a16="http://schemas.microsoft.com/office/drawing/2014/main" id="{00000000-0008-0000-0100-000069010000}"/>
            </a:ext>
          </a:extLst>
        </xdr:cNvPr>
        <xdr:cNvSpPr txBox="1"/>
      </xdr:nvSpPr>
      <xdr:spPr>
        <a:xfrm>
          <a:off x="8515427" y="1416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129049</xdr:rowOff>
    </xdr:from>
    <xdr:ext cx="469744" cy="259045"/>
    <xdr:sp macro="" textlink="">
      <xdr:nvSpPr>
        <xdr:cNvPr id="362" name="n_3mainValue【公営住宅】&#10;一人当たり面積">
          <a:extLst>
            <a:ext uri="{FF2B5EF4-FFF2-40B4-BE49-F238E27FC236}">
              <a16:creationId xmlns:a16="http://schemas.microsoft.com/office/drawing/2014/main" id="{00000000-0008-0000-0100-00006A010000}"/>
            </a:ext>
          </a:extLst>
        </xdr:cNvPr>
        <xdr:cNvSpPr txBox="1"/>
      </xdr:nvSpPr>
      <xdr:spPr>
        <a:xfrm>
          <a:off x="76264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4" name="正方形/長方形 363">
          <a:extLst>
            <a:ext uri="{FF2B5EF4-FFF2-40B4-BE49-F238E27FC236}">
              <a16:creationId xmlns:a16="http://schemas.microsoft.com/office/drawing/2014/main" id="{00000000-0008-0000-0100-00006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5" name="正方形/長方形 364">
          <a:extLst>
            <a:ext uri="{FF2B5EF4-FFF2-40B4-BE49-F238E27FC236}">
              <a16:creationId xmlns:a16="http://schemas.microsoft.com/office/drawing/2014/main" id="{00000000-0008-0000-0100-00006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7" name="正方形/長方形 366">
          <a:extLst>
            <a:ext uri="{FF2B5EF4-FFF2-40B4-BE49-F238E27FC236}">
              <a16:creationId xmlns:a16="http://schemas.microsoft.com/office/drawing/2014/main" id="{00000000-0008-0000-0100-00006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8" name="正方形/長方形 367">
          <a:extLst>
            <a:ext uri="{FF2B5EF4-FFF2-40B4-BE49-F238E27FC236}">
              <a16:creationId xmlns:a16="http://schemas.microsoft.com/office/drawing/2014/main" id="{00000000-0008-0000-0100-00007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9" name="正方形/長方形 368">
          <a:extLst>
            <a:ext uri="{FF2B5EF4-FFF2-40B4-BE49-F238E27FC236}">
              <a16:creationId xmlns:a16="http://schemas.microsoft.com/office/drawing/2014/main" id="{00000000-0008-0000-0100-00007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a:extLst>
            <a:ext uri="{FF2B5EF4-FFF2-40B4-BE49-F238E27FC236}">
              <a16:creationId xmlns:a16="http://schemas.microsoft.com/office/drawing/2014/main" id="{00000000-0008-0000-0100-00007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1" name="テキスト ボックス 370">
          <a:extLst>
            <a:ext uri="{FF2B5EF4-FFF2-40B4-BE49-F238E27FC236}">
              <a16:creationId xmlns:a16="http://schemas.microsoft.com/office/drawing/2014/main" id="{00000000-0008-0000-0100-00007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5" name="テキスト ボックス 374">
          <a:extLst>
            <a:ext uri="{FF2B5EF4-FFF2-40B4-BE49-F238E27FC236}">
              <a16:creationId xmlns:a16="http://schemas.microsoft.com/office/drawing/2014/main" id="{00000000-0008-0000-0100-000077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6" name="直線コネクタ 375">
          <a:extLst>
            <a:ext uri="{FF2B5EF4-FFF2-40B4-BE49-F238E27FC236}">
              <a16:creationId xmlns:a16="http://schemas.microsoft.com/office/drawing/2014/main" id="{00000000-0008-0000-0100-00007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7" name="テキスト ボックス 376">
          <a:extLst>
            <a:ext uri="{FF2B5EF4-FFF2-40B4-BE49-F238E27FC236}">
              <a16:creationId xmlns:a16="http://schemas.microsoft.com/office/drawing/2014/main" id="{00000000-0008-0000-0100-00007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8" name="直線コネクタ 377">
          <a:extLst>
            <a:ext uri="{FF2B5EF4-FFF2-40B4-BE49-F238E27FC236}">
              <a16:creationId xmlns:a16="http://schemas.microsoft.com/office/drawing/2014/main" id="{00000000-0008-0000-0100-00007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0" name="直線コネクタ 379">
          <a:extLst>
            <a:ext uri="{FF2B5EF4-FFF2-40B4-BE49-F238E27FC236}">
              <a16:creationId xmlns:a16="http://schemas.microsoft.com/office/drawing/2014/main" id="{00000000-0008-0000-0100-00007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2" name="直線コネクタ 381">
          <a:extLst>
            <a:ext uri="{FF2B5EF4-FFF2-40B4-BE49-F238E27FC236}">
              <a16:creationId xmlns:a16="http://schemas.microsoft.com/office/drawing/2014/main" id="{00000000-0008-0000-0100-00007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4" name="直線コネクタ 383">
          <a:extLst>
            <a:ext uri="{FF2B5EF4-FFF2-40B4-BE49-F238E27FC236}">
              <a16:creationId xmlns:a16="http://schemas.microsoft.com/office/drawing/2014/main" id="{00000000-0008-0000-0100-00008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港湾・漁港】&#10;有形固定資産減価償却率グラフ枠">
          <a:extLst>
            <a:ext uri="{FF2B5EF4-FFF2-40B4-BE49-F238E27FC236}">
              <a16:creationId xmlns:a16="http://schemas.microsoft.com/office/drawing/2014/main" id="{00000000-0008-0000-0100-00008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30480</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flipV="1">
          <a:off x="4634865" y="17123229"/>
          <a:ext cx="0" cy="159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389" name="【港湾・漁港】&#10;有形固定資産減価償却率最小値テキスト">
          <a:extLst>
            <a:ext uri="{FF2B5EF4-FFF2-40B4-BE49-F238E27FC236}">
              <a16:creationId xmlns:a16="http://schemas.microsoft.com/office/drawing/2014/main" id="{00000000-0008-0000-0100-000085010000}"/>
            </a:ext>
          </a:extLst>
        </xdr:cNvPr>
        <xdr:cNvSpPr txBox="1"/>
      </xdr:nvSpPr>
      <xdr:spPr>
        <a:xfrm>
          <a:off x="4673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391" name="【港湾・漁港】&#10;有形固定資産減価償却率最大値テキスト">
          <a:extLst>
            <a:ext uri="{FF2B5EF4-FFF2-40B4-BE49-F238E27FC236}">
              <a16:creationId xmlns:a16="http://schemas.microsoft.com/office/drawing/2014/main" id="{00000000-0008-0000-0100-000087010000}"/>
            </a:ext>
          </a:extLst>
        </xdr:cNvPr>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7456</xdr:rowOff>
    </xdr:from>
    <xdr:ext cx="405111" cy="259045"/>
    <xdr:sp macro="" textlink="">
      <xdr:nvSpPr>
        <xdr:cNvPr id="393" name="【港湾・漁港】&#10;有形固定資産減価償却率平均値テキスト">
          <a:extLst>
            <a:ext uri="{FF2B5EF4-FFF2-40B4-BE49-F238E27FC236}">
              <a16:creationId xmlns:a16="http://schemas.microsoft.com/office/drawing/2014/main" id="{00000000-0008-0000-0100-000089010000}"/>
            </a:ext>
          </a:extLst>
        </xdr:cNvPr>
        <xdr:cNvSpPr txBox="1"/>
      </xdr:nvSpPr>
      <xdr:spPr>
        <a:xfrm>
          <a:off x="4673600" y="18009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156029</xdr:rowOff>
    </xdr:from>
    <xdr:to>
      <xdr:col>24</xdr:col>
      <xdr:colOff>114300</xdr:colOff>
      <xdr:row>106</xdr:row>
      <xdr:rowOff>86179</xdr:rowOff>
    </xdr:to>
    <xdr:sp macro="" textlink="">
      <xdr:nvSpPr>
        <xdr:cNvPr id="394" name="フローチャート: 判断 393">
          <a:extLst>
            <a:ext uri="{FF2B5EF4-FFF2-40B4-BE49-F238E27FC236}">
              <a16:creationId xmlns:a16="http://schemas.microsoft.com/office/drawing/2014/main" id="{00000000-0008-0000-0100-00008A010000}"/>
            </a:ext>
          </a:extLst>
        </xdr:cNvPr>
        <xdr:cNvSpPr/>
      </xdr:nvSpPr>
      <xdr:spPr>
        <a:xfrm>
          <a:off x="4584700" y="181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105411</xdr:rowOff>
    </xdr:from>
    <xdr:to>
      <xdr:col>20</xdr:col>
      <xdr:colOff>38100</xdr:colOff>
      <xdr:row>106</xdr:row>
      <xdr:rowOff>35561</xdr:rowOff>
    </xdr:to>
    <xdr:sp macro="" textlink="">
      <xdr:nvSpPr>
        <xdr:cNvPr id="395" name="フローチャート: 判断 394">
          <a:extLst>
            <a:ext uri="{FF2B5EF4-FFF2-40B4-BE49-F238E27FC236}">
              <a16:creationId xmlns:a16="http://schemas.microsoft.com/office/drawing/2014/main" id="{00000000-0008-0000-0100-00008B010000}"/>
            </a:ext>
          </a:extLst>
        </xdr:cNvPr>
        <xdr:cNvSpPr/>
      </xdr:nvSpPr>
      <xdr:spPr>
        <a:xfrm>
          <a:off x="3746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82550</xdr:rowOff>
    </xdr:from>
    <xdr:to>
      <xdr:col>15</xdr:col>
      <xdr:colOff>101600</xdr:colOff>
      <xdr:row>106</xdr:row>
      <xdr:rowOff>12700</xdr:rowOff>
    </xdr:to>
    <xdr:sp macro="" textlink="">
      <xdr:nvSpPr>
        <xdr:cNvPr id="396" name="フローチャート: 判断 395">
          <a:extLst>
            <a:ext uri="{FF2B5EF4-FFF2-40B4-BE49-F238E27FC236}">
              <a16:creationId xmlns:a16="http://schemas.microsoft.com/office/drawing/2014/main" id="{00000000-0008-0000-0100-00008C010000}"/>
            </a:ext>
          </a:extLst>
        </xdr:cNvPr>
        <xdr:cNvSpPr/>
      </xdr:nvSpPr>
      <xdr:spPr>
        <a:xfrm>
          <a:off x="2857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17236</xdr:rowOff>
    </xdr:from>
    <xdr:to>
      <xdr:col>10</xdr:col>
      <xdr:colOff>165100</xdr:colOff>
      <xdr:row>105</xdr:row>
      <xdr:rowOff>118836</xdr:rowOff>
    </xdr:to>
    <xdr:sp macro="" textlink="">
      <xdr:nvSpPr>
        <xdr:cNvPr id="397" name="フローチャート: 判断 396">
          <a:extLst>
            <a:ext uri="{FF2B5EF4-FFF2-40B4-BE49-F238E27FC236}">
              <a16:creationId xmlns:a16="http://schemas.microsoft.com/office/drawing/2014/main" id="{00000000-0008-0000-0100-00008D010000}"/>
            </a:ext>
          </a:extLst>
        </xdr:cNvPr>
        <xdr:cNvSpPr/>
      </xdr:nvSpPr>
      <xdr:spPr>
        <a:xfrm>
          <a:off x="1968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126637</xdr:rowOff>
    </xdr:from>
    <xdr:to>
      <xdr:col>6</xdr:col>
      <xdr:colOff>38100</xdr:colOff>
      <xdr:row>103</xdr:row>
      <xdr:rowOff>56787</xdr:rowOff>
    </xdr:to>
    <xdr:sp macro="" textlink="">
      <xdr:nvSpPr>
        <xdr:cNvPr id="398" name="フローチャート: 判断 397">
          <a:extLst>
            <a:ext uri="{FF2B5EF4-FFF2-40B4-BE49-F238E27FC236}">
              <a16:creationId xmlns:a16="http://schemas.microsoft.com/office/drawing/2014/main" id="{00000000-0008-0000-0100-00008E010000}"/>
            </a:ext>
          </a:extLst>
        </xdr:cNvPr>
        <xdr:cNvSpPr/>
      </xdr:nvSpPr>
      <xdr:spPr>
        <a:xfrm>
          <a:off x="1079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95613</xdr:rowOff>
    </xdr:from>
    <xdr:to>
      <xdr:col>24</xdr:col>
      <xdr:colOff>114300</xdr:colOff>
      <xdr:row>108</xdr:row>
      <xdr:rowOff>25763</xdr:rowOff>
    </xdr:to>
    <xdr:sp macro="" textlink="">
      <xdr:nvSpPr>
        <xdr:cNvPr id="404" name="楕円 403">
          <a:extLst>
            <a:ext uri="{FF2B5EF4-FFF2-40B4-BE49-F238E27FC236}">
              <a16:creationId xmlns:a16="http://schemas.microsoft.com/office/drawing/2014/main" id="{00000000-0008-0000-0100-000094010000}"/>
            </a:ext>
          </a:extLst>
        </xdr:cNvPr>
        <xdr:cNvSpPr/>
      </xdr:nvSpPr>
      <xdr:spPr>
        <a:xfrm>
          <a:off x="45847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74040</xdr:rowOff>
    </xdr:from>
    <xdr:ext cx="405111" cy="259045"/>
    <xdr:sp macro="" textlink="">
      <xdr:nvSpPr>
        <xdr:cNvPr id="405" name="【港湾・漁港】&#10;有形固定資産減価償却率該当値テキスト">
          <a:extLst>
            <a:ext uri="{FF2B5EF4-FFF2-40B4-BE49-F238E27FC236}">
              <a16:creationId xmlns:a16="http://schemas.microsoft.com/office/drawing/2014/main" id="{00000000-0008-0000-0100-000095010000}"/>
            </a:ext>
          </a:extLst>
        </xdr:cNvPr>
        <xdr:cNvSpPr txBox="1"/>
      </xdr:nvSpPr>
      <xdr:spPr>
        <a:xfrm>
          <a:off x="4673600" y="1841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87449</xdr:rowOff>
    </xdr:from>
    <xdr:to>
      <xdr:col>20</xdr:col>
      <xdr:colOff>38100</xdr:colOff>
      <xdr:row>108</xdr:row>
      <xdr:rowOff>17599</xdr:rowOff>
    </xdr:to>
    <xdr:sp macro="" textlink="">
      <xdr:nvSpPr>
        <xdr:cNvPr id="406" name="楕円 405">
          <a:extLst>
            <a:ext uri="{FF2B5EF4-FFF2-40B4-BE49-F238E27FC236}">
              <a16:creationId xmlns:a16="http://schemas.microsoft.com/office/drawing/2014/main" id="{00000000-0008-0000-0100-000096010000}"/>
            </a:ext>
          </a:extLst>
        </xdr:cNvPr>
        <xdr:cNvSpPr/>
      </xdr:nvSpPr>
      <xdr:spPr>
        <a:xfrm>
          <a:off x="3746500" y="1843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138249</xdr:rowOff>
    </xdr:from>
    <xdr:to>
      <xdr:col>24</xdr:col>
      <xdr:colOff>63500</xdr:colOff>
      <xdr:row>107</xdr:row>
      <xdr:rowOff>146413</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3797300" y="18483399"/>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69487</xdr:rowOff>
    </xdr:from>
    <xdr:to>
      <xdr:col>15</xdr:col>
      <xdr:colOff>101600</xdr:colOff>
      <xdr:row>107</xdr:row>
      <xdr:rowOff>171087</xdr:rowOff>
    </xdr:to>
    <xdr:sp macro="" textlink="">
      <xdr:nvSpPr>
        <xdr:cNvPr id="408" name="楕円 407">
          <a:extLst>
            <a:ext uri="{FF2B5EF4-FFF2-40B4-BE49-F238E27FC236}">
              <a16:creationId xmlns:a16="http://schemas.microsoft.com/office/drawing/2014/main" id="{00000000-0008-0000-0100-000098010000}"/>
            </a:ext>
          </a:extLst>
        </xdr:cNvPr>
        <xdr:cNvSpPr/>
      </xdr:nvSpPr>
      <xdr:spPr>
        <a:xfrm>
          <a:off x="28575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120287</xdr:rowOff>
    </xdr:from>
    <xdr:to>
      <xdr:col>19</xdr:col>
      <xdr:colOff>177800</xdr:colOff>
      <xdr:row>107</xdr:row>
      <xdr:rowOff>138249</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2908300" y="1846543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133169</xdr:rowOff>
    </xdr:from>
    <xdr:to>
      <xdr:col>10</xdr:col>
      <xdr:colOff>165100</xdr:colOff>
      <xdr:row>103</xdr:row>
      <xdr:rowOff>63319</xdr:rowOff>
    </xdr:to>
    <xdr:sp macro="" textlink="">
      <xdr:nvSpPr>
        <xdr:cNvPr id="410" name="楕円 409">
          <a:extLst>
            <a:ext uri="{FF2B5EF4-FFF2-40B4-BE49-F238E27FC236}">
              <a16:creationId xmlns:a16="http://schemas.microsoft.com/office/drawing/2014/main" id="{00000000-0008-0000-0100-00009A010000}"/>
            </a:ext>
          </a:extLst>
        </xdr:cNvPr>
        <xdr:cNvSpPr/>
      </xdr:nvSpPr>
      <xdr:spPr>
        <a:xfrm>
          <a:off x="196850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12519</xdr:rowOff>
    </xdr:from>
    <xdr:to>
      <xdr:col>15</xdr:col>
      <xdr:colOff>50800</xdr:colOff>
      <xdr:row>107</xdr:row>
      <xdr:rowOff>120287</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2019300" y="17671869"/>
          <a:ext cx="889000" cy="79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52088</xdr:rowOff>
    </xdr:from>
    <xdr:ext cx="405111" cy="259045"/>
    <xdr:sp macro="" textlink="">
      <xdr:nvSpPr>
        <xdr:cNvPr id="412" name="n_1aveValue【港湾・漁港】&#10;有形固定資産減価償却率">
          <a:extLst>
            <a:ext uri="{FF2B5EF4-FFF2-40B4-BE49-F238E27FC236}">
              <a16:creationId xmlns:a16="http://schemas.microsoft.com/office/drawing/2014/main" id="{00000000-0008-0000-0100-00009C010000}"/>
            </a:ext>
          </a:extLst>
        </xdr:cNvPr>
        <xdr:cNvSpPr txBox="1"/>
      </xdr:nvSpPr>
      <xdr:spPr>
        <a:xfrm>
          <a:off x="3582044" y="1788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29227</xdr:rowOff>
    </xdr:from>
    <xdr:ext cx="405111" cy="259045"/>
    <xdr:sp macro="" textlink="">
      <xdr:nvSpPr>
        <xdr:cNvPr id="413" name="n_2aveValue【港湾・漁港】&#10;有形固定資産減価償却率">
          <a:extLst>
            <a:ext uri="{FF2B5EF4-FFF2-40B4-BE49-F238E27FC236}">
              <a16:creationId xmlns:a16="http://schemas.microsoft.com/office/drawing/2014/main" id="{00000000-0008-0000-0100-00009D010000}"/>
            </a:ext>
          </a:extLst>
        </xdr:cNvPr>
        <xdr:cNvSpPr txBox="1"/>
      </xdr:nvSpPr>
      <xdr:spPr>
        <a:xfrm>
          <a:off x="2705744" y="178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109963</xdr:rowOff>
    </xdr:from>
    <xdr:ext cx="405111" cy="259045"/>
    <xdr:sp macro="" textlink="">
      <xdr:nvSpPr>
        <xdr:cNvPr id="414" name="n_3aveValue【港湾・漁港】&#10;有形固定資産減価償却率">
          <a:extLst>
            <a:ext uri="{FF2B5EF4-FFF2-40B4-BE49-F238E27FC236}">
              <a16:creationId xmlns:a16="http://schemas.microsoft.com/office/drawing/2014/main" id="{00000000-0008-0000-0100-00009E010000}"/>
            </a:ext>
          </a:extLst>
        </xdr:cNvPr>
        <xdr:cNvSpPr txBox="1"/>
      </xdr:nvSpPr>
      <xdr:spPr>
        <a:xfrm>
          <a:off x="18167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73314</xdr:rowOff>
    </xdr:from>
    <xdr:ext cx="405111" cy="259045"/>
    <xdr:sp macro="" textlink="">
      <xdr:nvSpPr>
        <xdr:cNvPr id="415" name="n_4aveValue【港湾・漁港】&#10;有形固定資産減価償却率">
          <a:extLst>
            <a:ext uri="{FF2B5EF4-FFF2-40B4-BE49-F238E27FC236}">
              <a16:creationId xmlns:a16="http://schemas.microsoft.com/office/drawing/2014/main" id="{00000000-0008-0000-0100-00009F010000}"/>
            </a:ext>
          </a:extLst>
        </xdr:cNvPr>
        <xdr:cNvSpPr txBox="1"/>
      </xdr:nvSpPr>
      <xdr:spPr>
        <a:xfrm>
          <a:off x="9277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8726</xdr:rowOff>
    </xdr:from>
    <xdr:ext cx="405111" cy="259045"/>
    <xdr:sp macro="" textlink="">
      <xdr:nvSpPr>
        <xdr:cNvPr id="416" name="n_1mainValue【港湾・漁港】&#10;有形固定資産減価償却率">
          <a:extLst>
            <a:ext uri="{FF2B5EF4-FFF2-40B4-BE49-F238E27FC236}">
              <a16:creationId xmlns:a16="http://schemas.microsoft.com/office/drawing/2014/main" id="{00000000-0008-0000-0100-0000A0010000}"/>
            </a:ext>
          </a:extLst>
        </xdr:cNvPr>
        <xdr:cNvSpPr txBox="1"/>
      </xdr:nvSpPr>
      <xdr:spPr>
        <a:xfrm>
          <a:off x="3582044" y="1852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162214</xdr:rowOff>
    </xdr:from>
    <xdr:ext cx="405111" cy="259045"/>
    <xdr:sp macro="" textlink="">
      <xdr:nvSpPr>
        <xdr:cNvPr id="417" name="n_2mainValue【港湾・漁港】&#10;有形固定資産減価償却率">
          <a:extLst>
            <a:ext uri="{FF2B5EF4-FFF2-40B4-BE49-F238E27FC236}">
              <a16:creationId xmlns:a16="http://schemas.microsoft.com/office/drawing/2014/main" id="{00000000-0008-0000-0100-0000A1010000}"/>
            </a:ext>
          </a:extLst>
        </xdr:cNvPr>
        <xdr:cNvSpPr txBox="1"/>
      </xdr:nvSpPr>
      <xdr:spPr>
        <a:xfrm>
          <a:off x="2705744" y="1850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79846</xdr:rowOff>
    </xdr:from>
    <xdr:ext cx="405111" cy="259045"/>
    <xdr:sp macro="" textlink="">
      <xdr:nvSpPr>
        <xdr:cNvPr id="418" name="n_3mainValue【港湾・漁港】&#10;有形固定資産減価償却率">
          <a:extLst>
            <a:ext uri="{FF2B5EF4-FFF2-40B4-BE49-F238E27FC236}">
              <a16:creationId xmlns:a16="http://schemas.microsoft.com/office/drawing/2014/main" id="{00000000-0008-0000-0100-0000A2010000}"/>
            </a:ext>
          </a:extLst>
        </xdr:cNvPr>
        <xdr:cNvSpPr txBox="1"/>
      </xdr:nvSpPr>
      <xdr:spPr>
        <a:xfrm>
          <a:off x="1816744" y="1739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9" name="正方形/長方形 418">
          <a:extLst>
            <a:ext uri="{FF2B5EF4-FFF2-40B4-BE49-F238E27FC236}">
              <a16:creationId xmlns:a16="http://schemas.microsoft.com/office/drawing/2014/main" id="{00000000-0008-0000-0100-0000A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0" name="正方形/長方形 419">
          <a:extLst>
            <a:ext uri="{FF2B5EF4-FFF2-40B4-BE49-F238E27FC236}">
              <a16:creationId xmlns:a16="http://schemas.microsoft.com/office/drawing/2014/main" id="{00000000-0008-0000-0100-0000A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1" name="正方形/長方形 420">
          <a:extLst>
            <a:ext uri="{FF2B5EF4-FFF2-40B4-BE49-F238E27FC236}">
              <a16:creationId xmlns:a16="http://schemas.microsoft.com/office/drawing/2014/main" id="{00000000-0008-0000-0100-0000A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2" name="正方形/長方形 421">
          <a:extLst>
            <a:ext uri="{FF2B5EF4-FFF2-40B4-BE49-F238E27FC236}">
              <a16:creationId xmlns:a16="http://schemas.microsoft.com/office/drawing/2014/main" id="{00000000-0008-0000-0100-0000A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3" name="正方形/長方形 422">
          <a:extLst>
            <a:ext uri="{FF2B5EF4-FFF2-40B4-BE49-F238E27FC236}">
              <a16:creationId xmlns:a16="http://schemas.microsoft.com/office/drawing/2014/main" id="{00000000-0008-0000-0100-0000A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4" name="正方形/長方形 423">
          <a:extLst>
            <a:ext uri="{FF2B5EF4-FFF2-40B4-BE49-F238E27FC236}">
              <a16:creationId xmlns:a16="http://schemas.microsoft.com/office/drawing/2014/main" id="{00000000-0008-0000-0100-0000A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5" name="正方形/長方形 424">
          <a:extLst>
            <a:ext uri="{FF2B5EF4-FFF2-40B4-BE49-F238E27FC236}">
              <a16:creationId xmlns:a16="http://schemas.microsoft.com/office/drawing/2014/main" id="{00000000-0008-0000-0100-0000A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6" name="正方形/長方形 425">
          <a:extLst>
            <a:ext uri="{FF2B5EF4-FFF2-40B4-BE49-F238E27FC236}">
              <a16:creationId xmlns:a16="http://schemas.microsoft.com/office/drawing/2014/main" id="{00000000-0008-0000-0100-0000A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港湾・漁港】&#10;一人当たり有形固定資産（償却資産）額グラフ枠">
          <a:extLst>
            <a:ext uri="{FF2B5EF4-FFF2-40B4-BE49-F238E27FC236}">
              <a16:creationId xmlns:a16="http://schemas.microsoft.com/office/drawing/2014/main" id="{00000000-0008-0000-0100-0000B7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126502</xdr:rowOff>
    </xdr:from>
    <xdr:to>
      <xdr:col>54</xdr:col>
      <xdr:colOff>189865</xdr:colOff>
      <xdr:row>108</xdr:row>
      <xdr:rowOff>75247</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flipV="1">
          <a:off x="10476865" y="17271502"/>
          <a:ext cx="0" cy="1320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79074</xdr:rowOff>
    </xdr:from>
    <xdr:ext cx="469744" cy="259045"/>
    <xdr:sp macro="" textlink="">
      <xdr:nvSpPr>
        <xdr:cNvPr id="441" name="【港湾・漁港】&#10;一人当たり有形固定資産（償却資産）額最小値テキスト">
          <a:extLst>
            <a:ext uri="{FF2B5EF4-FFF2-40B4-BE49-F238E27FC236}">
              <a16:creationId xmlns:a16="http://schemas.microsoft.com/office/drawing/2014/main" id="{00000000-0008-0000-0100-0000B9010000}"/>
            </a:ext>
          </a:extLst>
        </xdr:cNvPr>
        <xdr:cNvSpPr txBox="1"/>
      </xdr:nvSpPr>
      <xdr:spPr>
        <a:xfrm>
          <a:off x="10515600" y="18595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75247</xdr:rowOff>
    </xdr:from>
    <xdr:to>
      <xdr:col>55</xdr:col>
      <xdr:colOff>88900</xdr:colOff>
      <xdr:row>108</xdr:row>
      <xdr:rowOff>75247</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0388600" y="1859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73179</xdr:rowOff>
    </xdr:from>
    <xdr:ext cx="690189" cy="259045"/>
    <xdr:sp macro="" textlink="">
      <xdr:nvSpPr>
        <xdr:cNvPr id="443" name="【港湾・漁港】&#10;一人当たり有形固定資産（償却資産）額最大値テキスト">
          <a:extLst>
            <a:ext uri="{FF2B5EF4-FFF2-40B4-BE49-F238E27FC236}">
              <a16:creationId xmlns:a16="http://schemas.microsoft.com/office/drawing/2014/main" id="{00000000-0008-0000-0100-0000BB010000}"/>
            </a:ext>
          </a:extLst>
        </xdr:cNvPr>
        <xdr:cNvSpPr txBox="1"/>
      </xdr:nvSpPr>
      <xdr:spPr>
        <a:xfrm>
          <a:off x="10515600" y="170467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5,779,958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126502</xdr:rowOff>
    </xdr:from>
    <xdr:to>
      <xdr:col>55</xdr:col>
      <xdr:colOff>88900</xdr:colOff>
      <xdr:row>100</xdr:row>
      <xdr:rowOff>126502</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0388600" y="1727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22017</xdr:rowOff>
    </xdr:from>
    <xdr:ext cx="599010" cy="259045"/>
    <xdr:sp macro="" textlink="">
      <xdr:nvSpPr>
        <xdr:cNvPr id="445" name="【港湾・漁港】&#10;一人当たり有形固定資産（償却資産）額平均値テキスト">
          <a:extLst>
            <a:ext uri="{FF2B5EF4-FFF2-40B4-BE49-F238E27FC236}">
              <a16:creationId xmlns:a16="http://schemas.microsoft.com/office/drawing/2014/main" id="{00000000-0008-0000-0100-0000BD010000}"/>
            </a:ext>
          </a:extLst>
        </xdr:cNvPr>
        <xdr:cNvSpPr txBox="1"/>
      </xdr:nvSpPr>
      <xdr:spPr>
        <a:xfrm>
          <a:off x="10515600" y="18195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170590</xdr:rowOff>
    </xdr:from>
    <xdr:to>
      <xdr:col>55</xdr:col>
      <xdr:colOff>50800</xdr:colOff>
      <xdr:row>107</xdr:row>
      <xdr:rowOff>100740</xdr:rowOff>
    </xdr:to>
    <xdr:sp macro="" textlink="">
      <xdr:nvSpPr>
        <xdr:cNvPr id="446" name="フローチャート: 判断 445">
          <a:extLst>
            <a:ext uri="{FF2B5EF4-FFF2-40B4-BE49-F238E27FC236}">
              <a16:creationId xmlns:a16="http://schemas.microsoft.com/office/drawing/2014/main" id="{00000000-0008-0000-0100-0000BE010000}"/>
            </a:ext>
          </a:extLst>
        </xdr:cNvPr>
        <xdr:cNvSpPr/>
      </xdr:nvSpPr>
      <xdr:spPr>
        <a:xfrm>
          <a:off x="10426700" y="1834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169552</xdr:rowOff>
    </xdr:from>
    <xdr:to>
      <xdr:col>50</xdr:col>
      <xdr:colOff>165100</xdr:colOff>
      <xdr:row>107</xdr:row>
      <xdr:rowOff>99702</xdr:rowOff>
    </xdr:to>
    <xdr:sp macro="" textlink="">
      <xdr:nvSpPr>
        <xdr:cNvPr id="447" name="フローチャート: 判断 446">
          <a:extLst>
            <a:ext uri="{FF2B5EF4-FFF2-40B4-BE49-F238E27FC236}">
              <a16:creationId xmlns:a16="http://schemas.microsoft.com/office/drawing/2014/main" id="{00000000-0008-0000-0100-0000BF010000}"/>
            </a:ext>
          </a:extLst>
        </xdr:cNvPr>
        <xdr:cNvSpPr/>
      </xdr:nvSpPr>
      <xdr:spPr>
        <a:xfrm>
          <a:off x="9588500" y="1834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166041</xdr:rowOff>
    </xdr:from>
    <xdr:to>
      <xdr:col>46</xdr:col>
      <xdr:colOff>38100</xdr:colOff>
      <xdr:row>107</xdr:row>
      <xdr:rowOff>96191</xdr:rowOff>
    </xdr:to>
    <xdr:sp macro="" textlink="">
      <xdr:nvSpPr>
        <xdr:cNvPr id="448" name="フローチャート: 判断 447">
          <a:extLst>
            <a:ext uri="{FF2B5EF4-FFF2-40B4-BE49-F238E27FC236}">
              <a16:creationId xmlns:a16="http://schemas.microsoft.com/office/drawing/2014/main" id="{00000000-0008-0000-0100-0000C0010000}"/>
            </a:ext>
          </a:extLst>
        </xdr:cNvPr>
        <xdr:cNvSpPr/>
      </xdr:nvSpPr>
      <xdr:spPr>
        <a:xfrm>
          <a:off x="8699500" y="183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149617</xdr:rowOff>
    </xdr:from>
    <xdr:to>
      <xdr:col>41</xdr:col>
      <xdr:colOff>101600</xdr:colOff>
      <xdr:row>107</xdr:row>
      <xdr:rowOff>79767</xdr:rowOff>
    </xdr:to>
    <xdr:sp macro="" textlink="">
      <xdr:nvSpPr>
        <xdr:cNvPr id="449" name="フローチャート: 判断 448">
          <a:extLst>
            <a:ext uri="{FF2B5EF4-FFF2-40B4-BE49-F238E27FC236}">
              <a16:creationId xmlns:a16="http://schemas.microsoft.com/office/drawing/2014/main" id="{00000000-0008-0000-0100-0000C1010000}"/>
            </a:ext>
          </a:extLst>
        </xdr:cNvPr>
        <xdr:cNvSpPr/>
      </xdr:nvSpPr>
      <xdr:spPr>
        <a:xfrm>
          <a:off x="7810500" y="1832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74968</xdr:rowOff>
    </xdr:from>
    <xdr:to>
      <xdr:col>36</xdr:col>
      <xdr:colOff>165100</xdr:colOff>
      <xdr:row>107</xdr:row>
      <xdr:rowOff>5118</xdr:rowOff>
    </xdr:to>
    <xdr:sp macro="" textlink="">
      <xdr:nvSpPr>
        <xdr:cNvPr id="450" name="フローチャート: 判断 449">
          <a:extLst>
            <a:ext uri="{FF2B5EF4-FFF2-40B4-BE49-F238E27FC236}">
              <a16:creationId xmlns:a16="http://schemas.microsoft.com/office/drawing/2014/main" id="{00000000-0008-0000-0100-0000C2010000}"/>
            </a:ext>
          </a:extLst>
        </xdr:cNvPr>
        <xdr:cNvSpPr/>
      </xdr:nvSpPr>
      <xdr:spPr>
        <a:xfrm>
          <a:off x="6921500" y="1824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161720</xdr:rowOff>
    </xdr:from>
    <xdr:to>
      <xdr:col>55</xdr:col>
      <xdr:colOff>50800</xdr:colOff>
      <xdr:row>108</xdr:row>
      <xdr:rowOff>91870</xdr:rowOff>
    </xdr:to>
    <xdr:sp macro="" textlink="">
      <xdr:nvSpPr>
        <xdr:cNvPr id="456" name="楕円 455">
          <a:extLst>
            <a:ext uri="{FF2B5EF4-FFF2-40B4-BE49-F238E27FC236}">
              <a16:creationId xmlns:a16="http://schemas.microsoft.com/office/drawing/2014/main" id="{00000000-0008-0000-0100-0000C8010000}"/>
            </a:ext>
          </a:extLst>
        </xdr:cNvPr>
        <xdr:cNvSpPr/>
      </xdr:nvSpPr>
      <xdr:spPr>
        <a:xfrm>
          <a:off x="10426700" y="1850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76647</xdr:rowOff>
    </xdr:from>
    <xdr:ext cx="599010" cy="259045"/>
    <xdr:sp macro="" textlink="">
      <xdr:nvSpPr>
        <xdr:cNvPr id="457" name="【港湾・漁港】&#10;一人当たり有形固定資産（償却資産）額該当値テキスト">
          <a:extLst>
            <a:ext uri="{FF2B5EF4-FFF2-40B4-BE49-F238E27FC236}">
              <a16:creationId xmlns:a16="http://schemas.microsoft.com/office/drawing/2014/main" id="{00000000-0008-0000-0100-0000C9010000}"/>
            </a:ext>
          </a:extLst>
        </xdr:cNvPr>
        <xdr:cNvSpPr txBox="1"/>
      </xdr:nvSpPr>
      <xdr:spPr>
        <a:xfrm>
          <a:off x="10515600" y="18421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163004</xdr:rowOff>
    </xdr:from>
    <xdr:to>
      <xdr:col>50</xdr:col>
      <xdr:colOff>165100</xdr:colOff>
      <xdr:row>108</xdr:row>
      <xdr:rowOff>93154</xdr:rowOff>
    </xdr:to>
    <xdr:sp macro="" textlink="">
      <xdr:nvSpPr>
        <xdr:cNvPr id="458" name="楕円 457">
          <a:extLst>
            <a:ext uri="{FF2B5EF4-FFF2-40B4-BE49-F238E27FC236}">
              <a16:creationId xmlns:a16="http://schemas.microsoft.com/office/drawing/2014/main" id="{00000000-0008-0000-0100-0000CA010000}"/>
            </a:ext>
          </a:extLst>
        </xdr:cNvPr>
        <xdr:cNvSpPr/>
      </xdr:nvSpPr>
      <xdr:spPr>
        <a:xfrm>
          <a:off x="9588500" y="1850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41070</xdr:rowOff>
    </xdr:from>
    <xdr:to>
      <xdr:col>55</xdr:col>
      <xdr:colOff>0</xdr:colOff>
      <xdr:row>108</xdr:row>
      <xdr:rowOff>42354</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flipV="1">
          <a:off x="9639300" y="18557670"/>
          <a:ext cx="838200" cy="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163930</xdr:rowOff>
    </xdr:from>
    <xdr:to>
      <xdr:col>46</xdr:col>
      <xdr:colOff>38100</xdr:colOff>
      <xdr:row>108</xdr:row>
      <xdr:rowOff>94080</xdr:rowOff>
    </xdr:to>
    <xdr:sp macro="" textlink="">
      <xdr:nvSpPr>
        <xdr:cNvPr id="460" name="楕円 459">
          <a:extLst>
            <a:ext uri="{FF2B5EF4-FFF2-40B4-BE49-F238E27FC236}">
              <a16:creationId xmlns:a16="http://schemas.microsoft.com/office/drawing/2014/main" id="{00000000-0008-0000-0100-0000CC010000}"/>
            </a:ext>
          </a:extLst>
        </xdr:cNvPr>
        <xdr:cNvSpPr/>
      </xdr:nvSpPr>
      <xdr:spPr>
        <a:xfrm>
          <a:off x="8699500" y="185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42354</xdr:rowOff>
    </xdr:from>
    <xdr:to>
      <xdr:col>50</xdr:col>
      <xdr:colOff>114300</xdr:colOff>
      <xdr:row>108</xdr:row>
      <xdr:rowOff>43280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flipV="1">
          <a:off x="8750300" y="18558954"/>
          <a:ext cx="889000" cy="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24053</xdr:rowOff>
    </xdr:from>
    <xdr:to>
      <xdr:col>41</xdr:col>
      <xdr:colOff>101600</xdr:colOff>
      <xdr:row>108</xdr:row>
      <xdr:rowOff>125653</xdr:rowOff>
    </xdr:to>
    <xdr:sp macro="" textlink="">
      <xdr:nvSpPr>
        <xdr:cNvPr id="462" name="楕円 461">
          <a:extLst>
            <a:ext uri="{FF2B5EF4-FFF2-40B4-BE49-F238E27FC236}">
              <a16:creationId xmlns:a16="http://schemas.microsoft.com/office/drawing/2014/main" id="{00000000-0008-0000-0100-0000CE010000}"/>
            </a:ext>
          </a:extLst>
        </xdr:cNvPr>
        <xdr:cNvSpPr/>
      </xdr:nvSpPr>
      <xdr:spPr>
        <a:xfrm>
          <a:off x="7810500" y="1854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43280</xdr:rowOff>
    </xdr:from>
    <xdr:to>
      <xdr:col>45</xdr:col>
      <xdr:colOff>177800</xdr:colOff>
      <xdr:row>108</xdr:row>
      <xdr:rowOff>74853</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flipV="1">
          <a:off x="7861300" y="18559880"/>
          <a:ext cx="889000" cy="3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116229</xdr:rowOff>
    </xdr:from>
    <xdr:ext cx="599010" cy="259045"/>
    <xdr:sp macro="" textlink="">
      <xdr:nvSpPr>
        <xdr:cNvPr id="464" name="n_1aveValue【港湾・漁港】&#10;一人当たり有形固定資産（償却資産）額">
          <a:extLst>
            <a:ext uri="{FF2B5EF4-FFF2-40B4-BE49-F238E27FC236}">
              <a16:creationId xmlns:a16="http://schemas.microsoft.com/office/drawing/2014/main" id="{00000000-0008-0000-0100-0000D0010000}"/>
            </a:ext>
          </a:extLst>
        </xdr:cNvPr>
        <xdr:cNvSpPr txBox="1"/>
      </xdr:nvSpPr>
      <xdr:spPr>
        <a:xfrm>
          <a:off x="9327095" y="18118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112718</xdr:rowOff>
    </xdr:from>
    <xdr:ext cx="599010" cy="259045"/>
    <xdr:sp macro="" textlink="">
      <xdr:nvSpPr>
        <xdr:cNvPr id="465" name="n_2aveValue【港湾・漁港】&#10;一人当たり有形固定資産（償却資産）額">
          <a:extLst>
            <a:ext uri="{FF2B5EF4-FFF2-40B4-BE49-F238E27FC236}">
              <a16:creationId xmlns:a16="http://schemas.microsoft.com/office/drawing/2014/main" id="{00000000-0008-0000-0100-0000D1010000}"/>
            </a:ext>
          </a:extLst>
        </xdr:cNvPr>
        <xdr:cNvSpPr txBox="1"/>
      </xdr:nvSpPr>
      <xdr:spPr>
        <a:xfrm>
          <a:off x="8450795" y="18114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96294</xdr:rowOff>
    </xdr:from>
    <xdr:ext cx="599010" cy="259045"/>
    <xdr:sp macro="" textlink="">
      <xdr:nvSpPr>
        <xdr:cNvPr id="466" name="n_3aveValue【港湾・漁港】&#10;一人当たり有形固定資産（償却資産）額">
          <a:extLst>
            <a:ext uri="{FF2B5EF4-FFF2-40B4-BE49-F238E27FC236}">
              <a16:creationId xmlns:a16="http://schemas.microsoft.com/office/drawing/2014/main" id="{00000000-0008-0000-0100-0000D2010000}"/>
            </a:ext>
          </a:extLst>
        </xdr:cNvPr>
        <xdr:cNvSpPr txBox="1"/>
      </xdr:nvSpPr>
      <xdr:spPr>
        <a:xfrm>
          <a:off x="7561795" y="1809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105</xdr:row>
      <xdr:rowOff>21645</xdr:rowOff>
    </xdr:from>
    <xdr:ext cx="690189" cy="259045"/>
    <xdr:sp macro="" textlink="">
      <xdr:nvSpPr>
        <xdr:cNvPr id="467" name="n_4aveValue【港湾・漁港】&#10;一人当たり有形固定資産（償却資産）額">
          <a:extLst>
            <a:ext uri="{FF2B5EF4-FFF2-40B4-BE49-F238E27FC236}">
              <a16:creationId xmlns:a16="http://schemas.microsoft.com/office/drawing/2014/main" id="{00000000-0008-0000-0100-0000D3010000}"/>
            </a:ext>
          </a:extLst>
        </xdr:cNvPr>
        <xdr:cNvSpPr txBox="1"/>
      </xdr:nvSpPr>
      <xdr:spPr>
        <a:xfrm>
          <a:off x="6627205" y="180238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84281</xdr:rowOff>
    </xdr:from>
    <xdr:ext cx="599010" cy="259045"/>
    <xdr:sp macro="" textlink="">
      <xdr:nvSpPr>
        <xdr:cNvPr id="468" name="n_1mainValue【港湾・漁港】&#10;一人当たり有形固定資産（償却資産）額">
          <a:extLst>
            <a:ext uri="{FF2B5EF4-FFF2-40B4-BE49-F238E27FC236}">
              <a16:creationId xmlns:a16="http://schemas.microsoft.com/office/drawing/2014/main" id="{00000000-0008-0000-0100-0000D4010000}"/>
            </a:ext>
          </a:extLst>
        </xdr:cNvPr>
        <xdr:cNvSpPr txBox="1"/>
      </xdr:nvSpPr>
      <xdr:spPr>
        <a:xfrm>
          <a:off x="9327095" y="1860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85207</xdr:rowOff>
    </xdr:from>
    <xdr:ext cx="599010" cy="259045"/>
    <xdr:sp macro="" textlink="">
      <xdr:nvSpPr>
        <xdr:cNvPr id="469" name="n_2mainValue【港湾・漁港】&#10;一人当たり有形固定資産（償却資産）額">
          <a:extLst>
            <a:ext uri="{FF2B5EF4-FFF2-40B4-BE49-F238E27FC236}">
              <a16:creationId xmlns:a16="http://schemas.microsoft.com/office/drawing/2014/main" id="{00000000-0008-0000-0100-0000D5010000}"/>
            </a:ext>
          </a:extLst>
        </xdr:cNvPr>
        <xdr:cNvSpPr txBox="1"/>
      </xdr:nvSpPr>
      <xdr:spPr>
        <a:xfrm>
          <a:off x="8450795" y="18601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116780</xdr:rowOff>
    </xdr:from>
    <xdr:ext cx="469744" cy="259045"/>
    <xdr:sp macro="" textlink="">
      <xdr:nvSpPr>
        <xdr:cNvPr id="470" name="n_3mainValue【港湾・漁港】&#10;一人当たり有形固定資産（償却資産）額">
          <a:extLst>
            <a:ext uri="{FF2B5EF4-FFF2-40B4-BE49-F238E27FC236}">
              <a16:creationId xmlns:a16="http://schemas.microsoft.com/office/drawing/2014/main" id="{00000000-0008-0000-0100-0000D6010000}"/>
            </a:ext>
          </a:extLst>
        </xdr:cNvPr>
        <xdr:cNvSpPr txBox="1"/>
      </xdr:nvSpPr>
      <xdr:spPr>
        <a:xfrm>
          <a:off x="7626428" y="18633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a:extLst>
            <a:ext uri="{FF2B5EF4-FFF2-40B4-BE49-F238E27FC236}">
              <a16:creationId xmlns:a16="http://schemas.microsoft.com/office/drawing/2014/main" id="{00000000-0008-0000-0100-0000D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a:extLst>
            <a:ext uri="{FF2B5EF4-FFF2-40B4-BE49-F238E27FC236}">
              <a16:creationId xmlns:a16="http://schemas.microsoft.com/office/drawing/2014/main" id="{00000000-0008-0000-0100-0000D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a:extLst>
            <a:ext uri="{FF2B5EF4-FFF2-40B4-BE49-F238E27FC236}">
              <a16:creationId xmlns:a16="http://schemas.microsoft.com/office/drawing/2014/main" id="{00000000-0008-0000-0100-0000D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a:extLst>
            <a:ext uri="{FF2B5EF4-FFF2-40B4-BE49-F238E27FC236}">
              <a16:creationId xmlns:a16="http://schemas.microsoft.com/office/drawing/2014/main" id="{00000000-0008-0000-0100-0000D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a:extLst>
            <a:ext uri="{FF2B5EF4-FFF2-40B4-BE49-F238E27FC236}">
              <a16:creationId xmlns:a16="http://schemas.microsoft.com/office/drawing/2014/main" id="{00000000-0008-0000-0100-0000D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a:extLst>
            <a:ext uri="{FF2B5EF4-FFF2-40B4-BE49-F238E27FC236}">
              <a16:creationId xmlns:a16="http://schemas.microsoft.com/office/drawing/2014/main" id="{00000000-0008-0000-0100-0000D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a:extLst>
            <a:ext uri="{FF2B5EF4-FFF2-40B4-BE49-F238E27FC236}">
              <a16:creationId xmlns:a16="http://schemas.microsoft.com/office/drawing/2014/main" id="{00000000-0008-0000-0100-0000D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a:extLst>
            <a:ext uri="{FF2B5EF4-FFF2-40B4-BE49-F238E27FC236}">
              <a16:creationId xmlns:a16="http://schemas.microsoft.com/office/drawing/2014/main" id="{00000000-0008-0000-0100-0000D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認定こども園・幼稚園・保育所】&#10;有形固定資産減価償却率グラフ枠">
          <a:extLst>
            <a:ext uri="{FF2B5EF4-FFF2-40B4-BE49-F238E27FC236}">
              <a16:creationId xmlns:a16="http://schemas.microsoft.com/office/drawing/2014/main" id="{00000000-0008-0000-0100-0000E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123553</xdr:rowOff>
    </xdr:from>
    <xdr:to>
      <xdr:col>85</xdr:col>
      <xdr:colOff>126364</xdr:colOff>
      <xdr:row>42</xdr:row>
      <xdr:rowOff>92528</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flipV="1">
          <a:off x="16318864" y="5781403"/>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97" name="【認定こども園・幼稚園・保育所】&#10;有形固定資産減価償却率最小値テキスト">
          <a:extLst>
            <a:ext uri="{FF2B5EF4-FFF2-40B4-BE49-F238E27FC236}">
              <a16:creationId xmlns:a16="http://schemas.microsoft.com/office/drawing/2014/main" id="{00000000-0008-0000-0100-0000F1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70230</xdr:rowOff>
    </xdr:from>
    <xdr:ext cx="340478" cy="259045"/>
    <xdr:sp macro="" textlink="">
      <xdr:nvSpPr>
        <xdr:cNvPr id="499" name="【認定こども園・幼稚園・保育所】&#10;有形固定資産減価償却率最大値テキスト">
          <a:extLst>
            <a:ext uri="{FF2B5EF4-FFF2-40B4-BE49-F238E27FC236}">
              <a16:creationId xmlns:a16="http://schemas.microsoft.com/office/drawing/2014/main" id="{00000000-0008-0000-0100-0000F3010000}"/>
            </a:ext>
          </a:extLst>
        </xdr:cNvPr>
        <xdr:cNvSpPr txBox="1"/>
      </xdr:nvSpPr>
      <xdr:spPr>
        <a:xfrm>
          <a:off x="16357600" y="55566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123553</xdr:rowOff>
    </xdr:from>
    <xdr:to>
      <xdr:col>86</xdr:col>
      <xdr:colOff>25400</xdr:colOff>
      <xdr:row>33</xdr:row>
      <xdr:rowOff>123553</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6230600" y="578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34851</xdr:rowOff>
    </xdr:from>
    <xdr:ext cx="405111" cy="259045"/>
    <xdr:sp macro="" textlink="">
      <xdr:nvSpPr>
        <xdr:cNvPr id="501" name="【認定こども園・幼稚園・保育所】&#10;有形固定資産減価償却率平均値テキスト">
          <a:extLst>
            <a:ext uri="{FF2B5EF4-FFF2-40B4-BE49-F238E27FC236}">
              <a16:creationId xmlns:a16="http://schemas.microsoft.com/office/drawing/2014/main" id="{00000000-0008-0000-0100-0000F5010000}"/>
            </a:ext>
          </a:extLst>
        </xdr:cNvPr>
        <xdr:cNvSpPr txBox="1"/>
      </xdr:nvSpPr>
      <xdr:spPr>
        <a:xfrm>
          <a:off x="16357600" y="637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56424</xdr:rowOff>
    </xdr:from>
    <xdr:to>
      <xdr:col>85</xdr:col>
      <xdr:colOff>177800</xdr:colOff>
      <xdr:row>37</xdr:row>
      <xdr:rowOff>158024</xdr:rowOff>
    </xdr:to>
    <xdr:sp macro="" textlink="">
      <xdr:nvSpPr>
        <xdr:cNvPr id="502" name="フローチャート: 判断 501">
          <a:extLst>
            <a:ext uri="{FF2B5EF4-FFF2-40B4-BE49-F238E27FC236}">
              <a16:creationId xmlns:a16="http://schemas.microsoft.com/office/drawing/2014/main" id="{00000000-0008-0000-0100-0000F6010000}"/>
            </a:ext>
          </a:extLst>
        </xdr:cNvPr>
        <xdr:cNvSpPr/>
      </xdr:nvSpPr>
      <xdr:spPr>
        <a:xfrm>
          <a:off x="162687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93980</xdr:rowOff>
    </xdr:from>
    <xdr:to>
      <xdr:col>81</xdr:col>
      <xdr:colOff>101600</xdr:colOff>
      <xdr:row>38</xdr:row>
      <xdr:rowOff>24130</xdr:rowOff>
    </xdr:to>
    <xdr:sp macro="" textlink="">
      <xdr:nvSpPr>
        <xdr:cNvPr id="503" name="フローチャート: 判断 502">
          <a:extLst>
            <a:ext uri="{FF2B5EF4-FFF2-40B4-BE49-F238E27FC236}">
              <a16:creationId xmlns:a16="http://schemas.microsoft.com/office/drawing/2014/main" id="{00000000-0008-0000-0100-0000F7010000}"/>
            </a:ext>
          </a:extLst>
        </xdr:cNvPr>
        <xdr:cNvSpPr/>
      </xdr:nvSpPr>
      <xdr:spPr>
        <a:xfrm>
          <a:off x="15430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84183</xdr:rowOff>
    </xdr:from>
    <xdr:to>
      <xdr:col>76</xdr:col>
      <xdr:colOff>165100</xdr:colOff>
      <xdr:row>38</xdr:row>
      <xdr:rowOff>14332</xdr:rowOff>
    </xdr:to>
    <xdr:sp macro="" textlink="">
      <xdr:nvSpPr>
        <xdr:cNvPr id="504" name="フローチャート: 判断 503">
          <a:extLst>
            <a:ext uri="{FF2B5EF4-FFF2-40B4-BE49-F238E27FC236}">
              <a16:creationId xmlns:a16="http://schemas.microsoft.com/office/drawing/2014/main" id="{00000000-0008-0000-0100-0000F8010000}"/>
            </a:ext>
          </a:extLst>
        </xdr:cNvPr>
        <xdr:cNvSpPr/>
      </xdr:nvSpPr>
      <xdr:spPr>
        <a:xfrm>
          <a:off x="14541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113574</xdr:rowOff>
    </xdr:from>
    <xdr:to>
      <xdr:col>72</xdr:col>
      <xdr:colOff>38100</xdr:colOff>
      <xdr:row>38</xdr:row>
      <xdr:rowOff>43724</xdr:rowOff>
    </xdr:to>
    <xdr:sp macro="" textlink="">
      <xdr:nvSpPr>
        <xdr:cNvPr id="505" name="フローチャート: 判断 504">
          <a:extLst>
            <a:ext uri="{FF2B5EF4-FFF2-40B4-BE49-F238E27FC236}">
              <a16:creationId xmlns:a16="http://schemas.microsoft.com/office/drawing/2014/main" id="{00000000-0008-0000-0100-0000F9010000}"/>
            </a:ext>
          </a:extLst>
        </xdr:cNvPr>
        <xdr:cNvSpPr/>
      </xdr:nvSpPr>
      <xdr:spPr>
        <a:xfrm>
          <a:off x="13652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18869</xdr:rowOff>
    </xdr:from>
    <xdr:to>
      <xdr:col>67</xdr:col>
      <xdr:colOff>101600</xdr:colOff>
      <xdr:row>37</xdr:row>
      <xdr:rowOff>120469</xdr:rowOff>
    </xdr:to>
    <xdr:sp macro="" textlink="">
      <xdr:nvSpPr>
        <xdr:cNvPr id="506" name="フローチャート: 判断 505">
          <a:extLst>
            <a:ext uri="{FF2B5EF4-FFF2-40B4-BE49-F238E27FC236}">
              <a16:creationId xmlns:a16="http://schemas.microsoft.com/office/drawing/2014/main" id="{00000000-0008-0000-0100-0000FA010000}"/>
            </a:ext>
          </a:extLst>
        </xdr:cNvPr>
        <xdr:cNvSpPr/>
      </xdr:nvSpPr>
      <xdr:spPr>
        <a:xfrm>
          <a:off x="12763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41728</xdr:rowOff>
    </xdr:from>
    <xdr:to>
      <xdr:col>85</xdr:col>
      <xdr:colOff>177800</xdr:colOff>
      <xdr:row>35</xdr:row>
      <xdr:rowOff>143328</xdr:rowOff>
    </xdr:to>
    <xdr:sp macro="" textlink="">
      <xdr:nvSpPr>
        <xdr:cNvPr id="512" name="楕円 511">
          <a:extLst>
            <a:ext uri="{FF2B5EF4-FFF2-40B4-BE49-F238E27FC236}">
              <a16:creationId xmlns:a16="http://schemas.microsoft.com/office/drawing/2014/main" id="{00000000-0008-0000-0100-000000020000}"/>
            </a:ext>
          </a:extLst>
        </xdr:cNvPr>
        <xdr:cNvSpPr/>
      </xdr:nvSpPr>
      <xdr:spPr>
        <a:xfrm>
          <a:off x="16268700" y="604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64605</xdr:rowOff>
    </xdr:from>
    <xdr:ext cx="405111" cy="259045"/>
    <xdr:sp macro="" textlink="">
      <xdr:nvSpPr>
        <xdr:cNvPr id="513" name="【認定こども園・幼稚園・保育所】&#10;有形固定資産減価償却率該当値テキスト">
          <a:extLst>
            <a:ext uri="{FF2B5EF4-FFF2-40B4-BE49-F238E27FC236}">
              <a16:creationId xmlns:a16="http://schemas.microsoft.com/office/drawing/2014/main" id="{00000000-0008-0000-0100-000001020000}"/>
            </a:ext>
          </a:extLst>
        </xdr:cNvPr>
        <xdr:cNvSpPr txBox="1"/>
      </xdr:nvSpPr>
      <xdr:spPr>
        <a:xfrm>
          <a:off x="16357600" y="589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156028</xdr:rowOff>
    </xdr:from>
    <xdr:to>
      <xdr:col>81</xdr:col>
      <xdr:colOff>101600</xdr:colOff>
      <xdr:row>35</xdr:row>
      <xdr:rowOff>86178</xdr:rowOff>
    </xdr:to>
    <xdr:sp macro="" textlink="">
      <xdr:nvSpPr>
        <xdr:cNvPr id="514" name="楕円 513">
          <a:extLst>
            <a:ext uri="{FF2B5EF4-FFF2-40B4-BE49-F238E27FC236}">
              <a16:creationId xmlns:a16="http://schemas.microsoft.com/office/drawing/2014/main" id="{00000000-0008-0000-0100-000002020000}"/>
            </a:ext>
          </a:extLst>
        </xdr:cNvPr>
        <xdr:cNvSpPr/>
      </xdr:nvSpPr>
      <xdr:spPr>
        <a:xfrm>
          <a:off x="15430500" y="598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35378</xdr:rowOff>
    </xdr:from>
    <xdr:to>
      <xdr:col>85</xdr:col>
      <xdr:colOff>127000</xdr:colOff>
      <xdr:row>35</xdr:row>
      <xdr:rowOff>92528</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5481300" y="603612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48260</xdr:rowOff>
    </xdr:from>
    <xdr:to>
      <xdr:col>76</xdr:col>
      <xdr:colOff>165100</xdr:colOff>
      <xdr:row>35</xdr:row>
      <xdr:rowOff>149860</xdr:rowOff>
    </xdr:to>
    <xdr:sp macro="" textlink="">
      <xdr:nvSpPr>
        <xdr:cNvPr id="516" name="楕円 515">
          <a:extLst>
            <a:ext uri="{FF2B5EF4-FFF2-40B4-BE49-F238E27FC236}">
              <a16:creationId xmlns:a16="http://schemas.microsoft.com/office/drawing/2014/main" id="{00000000-0008-0000-0100-000004020000}"/>
            </a:ext>
          </a:extLst>
        </xdr:cNvPr>
        <xdr:cNvSpPr/>
      </xdr:nvSpPr>
      <xdr:spPr>
        <a:xfrm>
          <a:off x="14541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35378</xdr:rowOff>
    </xdr:from>
    <xdr:to>
      <xdr:col>81</xdr:col>
      <xdr:colOff>50800</xdr:colOff>
      <xdr:row>35</xdr:row>
      <xdr:rowOff>99060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flipV="1">
          <a:off x="14592300" y="6036128"/>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77651</xdr:rowOff>
    </xdr:from>
    <xdr:to>
      <xdr:col>72</xdr:col>
      <xdr:colOff>38100</xdr:colOff>
      <xdr:row>40</xdr:row>
      <xdr:rowOff>7801</xdr:rowOff>
    </xdr:to>
    <xdr:sp macro="" textlink="">
      <xdr:nvSpPr>
        <xdr:cNvPr id="518" name="楕円 517">
          <a:extLst>
            <a:ext uri="{FF2B5EF4-FFF2-40B4-BE49-F238E27FC236}">
              <a16:creationId xmlns:a16="http://schemas.microsoft.com/office/drawing/2014/main" id="{00000000-0008-0000-0100-000006020000}"/>
            </a:ext>
          </a:extLst>
        </xdr:cNvPr>
        <xdr:cNvSpPr/>
      </xdr:nvSpPr>
      <xdr:spPr>
        <a:xfrm>
          <a:off x="13652500" y="676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99060</xdr:rowOff>
    </xdr:from>
    <xdr:to>
      <xdr:col>76</xdr:col>
      <xdr:colOff>114300</xdr:colOff>
      <xdr:row>39</xdr:row>
      <xdr:rowOff>128451</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flipV="1">
          <a:off x="13703300" y="6099810"/>
          <a:ext cx="889000" cy="71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15257</xdr:rowOff>
    </xdr:from>
    <xdr:ext cx="405111" cy="259045"/>
    <xdr:sp macro="" textlink="">
      <xdr:nvSpPr>
        <xdr:cNvPr id="520" name="n_1aveValue【認定こども園・幼稚園・保育所】&#10;有形固定資産減価償却率">
          <a:extLst>
            <a:ext uri="{FF2B5EF4-FFF2-40B4-BE49-F238E27FC236}">
              <a16:creationId xmlns:a16="http://schemas.microsoft.com/office/drawing/2014/main" id="{00000000-0008-0000-0100-000008020000}"/>
            </a:ext>
          </a:extLst>
        </xdr:cNvPr>
        <xdr:cNvSpPr txBox="1"/>
      </xdr:nvSpPr>
      <xdr:spPr>
        <a:xfrm>
          <a:off x="152660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5460</xdr:rowOff>
    </xdr:from>
    <xdr:ext cx="405111" cy="259045"/>
    <xdr:sp macro="" textlink="">
      <xdr:nvSpPr>
        <xdr:cNvPr id="521" name="n_2aveValue【認定こども園・幼稚園・保育所】&#10;有形固定資産減価償却率">
          <a:extLst>
            <a:ext uri="{FF2B5EF4-FFF2-40B4-BE49-F238E27FC236}">
              <a16:creationId xmlns:a16="http://schemas.microsoft.com/office/drawing/2014/main" id="{00000000-0008-0000-0100-000009020000}"/>
            </a:ext>
          </a:extLst>
        </xdr:cNvPr>
        <xdr:cNvSpPr txBox="1"/>
      </xdr:nvSpPr>
      <xdr:spPr>
        <a:xfrm>
          <a:off x="143897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60251</xdr:rowOff>
    </xdr:from>
    <xdr:ext cx="405111" cy="259045"/>
    <xdr:sp macro="" textlink="">
      <xdr:nvSpPr>
        <xdr:cNvPr id="522" name="n_3aveValue【認定こども園・幼稚園・保育所】&#10;有形固定資産減価償却率">
          <a:extLst>
            <a:ext uri="{FF2B5EF4-FFF2-40B4-BE49-F238E27FC236}">
              <a16:creationId xmlns:a16="http://schemas.microsoft.com/office/drawing/2014/main" id="{00000000-0008-0000-0100-00000A020000}"/>
            </a:ext>
          </a:extLst>
        </xdr:cNvPr>
        <xdr:cNvSpPr txBox="1"/>
      </xdr:nvSpPr>
      <xdr:spPr>
        <a:xfrm>
          <a:off x="13500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136996</xdr:rowOff>
    </xdr:from>
    <xdr:ext cx="405111" cy="259045"/>
    <xdr:sp macro="" textlink="">
      <xdr:nvSpPr>
        <xdr:cNvPr id="523" name="n_4aveValue【認定こども園・幼稚園・保育所】&#10;有形固定資産減価償却率">
          <a:extLst>
            <a:ext uri="{FF2B5EF4-FFF2-40B4-BE49-F238E27FC236}">
              <a16:creationId xmlns:a16="http://schemas.microsoft.com/office/drawing/2014/main" id="{00000000-0008-0000-0100-00000B020000}"/>
            </a:ext>
          </a:extLst>
        </xdr:cNvPr>
        <xdr:cNvSpPr txBox="1"/>
      </xdr:nvSpPr>
      <xdr:spPr>
        <a:xfrm>
          <a:off x="12611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102705</xdr:rowOff>
    </xdr:from>
    <xdr:ext cx="405111" cy="259045"/>
    <xdr:sp macro="" textlink="">
      <xdr:nvSpPr>
        <xdr:cNvPr id="524" name="n_1mainValue【認定こども園・幼稚園・保育所】&#10;有形固定資産減価償却率">
          <a:extLst>
            <a:ext uri="{FF2B5EF4-FFF2-40B4-BE49-F238E27FC236}">
              <a16:creationId xmlns:a16="http://schemas.microsoft.com/office/drawing/2014/main" id="{00000000-0008-0000-0100-00000C020000}"/>
            </a:ext>
          </a:extLst>
        </xdr:cNvPr>
        <xdr:cNvSpPr txBox="1"/>
      </xdr:nvSpPr>
      <xdr:spPr>
        <a:xfrm>
          <a:off x="15266044" y="5760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166387</xdr:rowOff>
    </xdr:from>
    <xdr:ext cx="405111" cy="259045"/>
    <xdr:sp macro="" textlink="">
      <xdr:nvSpPr>
        <xdr:cNvPr id="525" name="n_2mainValue【認定こども園・幼稚園・保育所】&#10;有形固定資産減価償却率">
          <a:extLst>
            <a:ext uri="{FF2B5EF4-FFF2-40B4-BE49-F238E27FC236}">
              <a16:creationId xmlns:a16="http://schemas.microsoft.com/office/drawing/2014/main" id="{00000000-0008-0000-0100-00000D020000}"/>
            </a:ext>
          </a:extLst>
        </xdr:cNvPr>
        <xdr:cNvSpPr txBox="1"/>
      </xdr:nvSpPr>
      <xdr:spPr>
        <a:xfrm>
          <a:off x="143897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170378</xdr:rowOff>
    </xdr:from>
    <xdr:ext cx="405111" cy="259045"/>
    <xdr:sp macro="" textlink="">
      <xdr:nvSpPr>
        <xdr:cNvPr id="526" name="n_3mainValue【認定こども園・幼稚園・保育所】&#10;有形固定資産減価償却率">
          <a:extLst>
            <a:ext uri="{FF2B5EF4-FFF2-40B4-BE49-F238E27FC236}">
              <a16:creationId xmlns:a16="http://schemas.microsoft.com/office/drawing/2014/main" id="{00000000-0008-0000-0100-00000E020000}"/>
            </a:ext>
          </a:extLst>
        </xdr:cNvPr>
        <xdr:cNvSpPr txBox="1"/>
      </xdr:nvSpPr>
      <xdr:spPr>
        <a:xfrm>
          <a:off x="13500744" y="685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7" name="正方形/長方形 526">
          <a:extLst>
            <a:ext uri="{FF2B5EF4-FFF2-40B4-BE49-F238E27FC236}">
              <a16:creationId xmlns:a16="http://schemas.microsoft.com/office/drawing/2014/main" id="{00000000-0008-0000-0100-00000F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8" name="正方形/長方形 527">
          <a:extLst>
            <a:ext uri="{FF2B5EF4-FFF2-40B4-BE49-F238E27FC236}">
              <a16:creationId xmlns:a16="http://schemas.microsoft.com/office/drawing/2014/main" id="{00000000-0008-0000-0100-000010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9" name="正方形/長方形 528">
          <a:extLst>
            <a:ext uri="{FF2B5EF4-FFF2-40B4-BE49-F238E27FC236}">
              <a16:creationId xmlns:a16="http://schemas.microsoft.com/office/drawing/2014/main" id="{00000000-0008-0000-0100-000011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0" name="正方形/長方形 529">
          <a:extLst>
            <a:ext uri="{FF2B5EF4-FFF2-40B4-BE49-F238E27FC236}">
              <a16:creationId xmlns:a16="http://schemas.microsoft.com/office/drawing/2014/main" id="{00000000-0008-0000-0100-000012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1" name="正方形/長方形 530">
          <a:extLst>
            <a:ext uri="{FF2B5EF4-FFF2-40B4-BE49-F238E27FC236}">
              <a16:creationId xmlns:a16="http://schemas.microsoft.com/office/drawing/2014/main" id="{00000000-0008-0000-0100-000013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2" name="正方形/長方形 531">
          <a:extLst>
            <a:ext uri="{FF2B5EF4-FFF2-40B4-BE49-F238E27FC236}">
              <a16:creationId xmlns:a16="http://schemas.microsoft.com/office/drawing/2014/main" id="{00000000-0008-0000-0100-000014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3" name="正方形/長方形 532">
          <a:extLst>
            <a:ext uri="{FF2B5EF4-FFF2-40B4-BE49-F238E27FC236}">
              <a16:creationId xmlns:a16="http://schemas.microsoft.com/office/drawing/2014/main" id="{00000000-0008-0000-0100-000015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4" name="正方形/長方形 533">
          <a:extLst>
            <a:ext uri="{FF2B5EF4-FFF2-40B4-BE49-F238E27FC236}">
              <a16:creationId xmlns:a16="http://schemas.microsoft.com/office/drawing/2014/main" id="{00000000-0008-0000-0100-000016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7" name="【認定こども園・幼稚園・保育所】&#10;一人当たり面積グラフ枠">
          <a:extLst>
            <a:ext uri="{FF2B5EF4-FFF2-40B4-BE49-F238E27FC236}">
              <a16:creationId xmlns:a16="http://schemas.microsoft.com/office/drawing/2014/main" id="{00000000-0008-0000-0100-000023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77572</xdr:rowOff>
    </xdr:from>
    <xdr:to>
      <xdr:col>116</xdr:col>
      <xdr:colOff>62864</xdr:colOff>
      <xdr:row>41</xdr:row>
      <xdr:rowOff>112319</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flipV="1">
          <a:off x="22160864" y="5735422"/>
          <a:ext cx="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549" name="【認定こども園・幼稚園・保育所】&#10;一人当たり面積最小値テキスト">
          <a:extLst>
            <a:ext uri="{FF2B5EF4-FFF2-40B4-BE49-F238E27FC236}">
              <a16:creationId xmlns:a16="http://schemas.microsoft.com/office/drawing/2014/main" id="{00000000-0008-0000-0100-000025020000}"/>
            </a:ext>
          </a:extLst>
        </xdr:cNvPr>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24249</xdr:rowOff>
    </xdr:from>
    <xdr:ext cx="469744" cy="259045"/>
    <xdr:sp macro="" textlink="">
      <xdr:nvSpPr>
        <xdr:cNvPr id="551" name="【認定こども園・幼稚園・保育所】&#10;一人当たり面積最大値テキスト">
          <a:extLst>
            <a:ext uri="{FF2B5EF4-FFF2-40B4-BE49-F238E27FC236}">
              <a16:creationId xmlns:a16="http://schemas.microsoft.com/office/drawing/2014/main" id="{00000000-0008-0000-0100-000027020000}"/>
            </a:ext>
          </a:extLst>
        </xdr:cNvPr>
        <xdr:cNvSpPr txBox="1"/>
      </xdr:nvSpPr>
      <xdr:spPr>
        <a:xfrm>
          <a:off x="22199600" y="55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77572</xdr:rowOff>
    </xdr:from>
    <xdr:to>
      <xdr:col>116</xdr:col>
      <xdr:colOff>152400</xdr:colOff>
      <xdr:row>33</xdr:row>
      <xdr:rowOff>77572</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22072600" y="573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95724</xdr:rowOff>
    </xdr:from>
    <xdr:ext cx="469744" cy="259045"/>
    <xdr:sp macro="" textlink="">
      <xdr:nvSpPr>
        <xdr:cNvPr id="553" name="【認定こども園・幼稚園・保育所】&#10;一人当たり面積平均値テキスト">
          <a:extLst>
            <a:ext uri="{FF2B5EF4-FFF2-40B4-BE49-F238E27FC236}">
              <a16:creationId xmlns:a16="http://schemas.microsoft.com/office/drawing/2014/main" id="{00000000-0008-0000-0100-000029020000}"/>
            </a:ext>
          </a:extLst>
        </xdr:cNvPr>
        <xdr:cNvSpPr txBox="1"/>
      </xdr:nvSpPr>
      <xdr:spPr>
        <a:xfrm>
          <a:off x="22199600" y="6782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554" name="フローチャート: 判断 553">
          <a:extLst>
            <a:ext uri="{FF2B5EF4-FFF2-40B4-BE49-F238E27FC236}">
              <a16:creationId xmlns:a16="http://schemas.microsoft.com/office/drawing/2014/main" id="{00000000-0008-0000-0100-00002A020000}"/>
            </a:ext>
          </a:extLst>
        </xdr:cNvPr>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168504</xdr:rowOff>
    </xdr:from>
    <xdr:to>
      <xdr:col>112</xdr:col>
      <xdr:colOff>38100</xdr:colOff>
      <xdr:row>36</xdr:row>
      <xdr:rowOff>98654</xdr:rowOff>
    </xdr:to>
    <xdr:sp macro="" textlink="">
      <xdr:nvSpPr>
        <xdr:cNvPr id="555" name="フローチャート: 判断 554">
          <a:extLst>
            <a:ext uri="{FF2B5EF4-FFF2-40B4-BE49-F238E27FC236}">
              <a16:creationId xmlns:a16="http://schemas.microsoft.com/office/drawing/2014/main" id="{00000000-0008-0000-0100-00002B020000}"/>
            </a:ext>
          </a:extLst>
        </xdr:cNvPr>
        <xdr:cNvSpPr/>
      </xdr:nvSpPr>
      <xdr:spPr>
        <a:xfrm>
          <a:off x="21272500" y="61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149301</xdr:rowOff>
    </xdr:from>
    <xdr:to>
      <xdr:col>107</xdr:col>
      <xdr:colOff>101600</xdr:colOff>
      <xdr:row>40</xdr:row>
      <xdr:rowOff>79451</xdr:rowOff>
    </xdr:to>
    <xdr:sp macro="" textlink="">
      <xdr:nvSpPr>
        <xdr:cNvPr id="556" name="フローチャート: 判断 555">
          <a:extLst>
            <a:ext uri="{FF2B5EF4-FFF2-40B4-BE49-F238E27FC236}">
              <a16:creationId xmlns:a16="http://schemas.microsoft.com/office/drawing/2014/main" id="{00000000-0008-0000-0100-00002C020000}"/>
            </a:ext>
          </a:extLst>
        </xdr:cNvPr>
        <xdr:cNvSpPr/>
      </xdr:nvSpPr>
      <xdr:spPr>
        <a:xfrm>
          <a:off x="20383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120041</xdr:rowOff>
    </xdr:from>
    <xdr:to>
      <xdr:col>102</xdr:col>
      <xdr:colOff>165100</xdr:colOff>
      <xdr:row>40</xdr:row>
      <xdr:rowOff>50191</xdr:rowOff>
    </xdr:to>
    <xdr:sp macro="" textlink="">
      <xdr:nvSpPr>
        <xdr:cNvPr id="557" name="フローチャート: 判断 556">
          <a:extLst>
            <a:ext uri="{FF2B5EF4-FFF2-40B4-BE49-F238E27FC236}">
              <a16:creationId xmlns:a16="http://schemas.microsoft.com/office/drawing/2014/main" id="{00000000-0008-0000-0100-00002D020000}"/>
            </a:ext>
          </a:extLst>
        </xdr:cNvPr>
        <xdr:cNvSpPr/>
      </xdr:nvSpPr>
      <xdr:spPr>
        <a:xfrm>
          <a:off x="19494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115468</xdr:rowOff>
    </xdr:from>
    <xdr:to>
      <xdr:col>98</xdr:col>
      <xdr:colOff>38100</xdr:colOff>
      <xdr:row>40</xdr:row>
      <xdr:rowOff>45618</xdr:rowOff>
    </xdr:to>
    <xdr:sp macro="" textlink="">
      <xdr:nvSpPr>
        <xdr:cNvPr id="558" name="フローチャート: 判断 557">
          <a:extLst>
            <a:ext uri="{FF2B5EF4-FFF2-40B4-BE49-F238E27FC236}">
              <a16:creationId xmlns:a16="http://schemas.microsoft.com/office/drawing/2014/main" id="{00000000-0008-0000-0100-00002E020000}"/>
            </a:ext>
          </a:extLst>
        </xdr:cNvPr>
        <xdr:cNvSpPr/>
      </xdr:nvSpPr>
      <xdr:spPr>
        <a:xfrm>
          <a:off x="18605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65177</xdr:rowOff>
    </xdr:from>
    <xdr:to>
      <xdr:col>116</xdr:col>
      <xdr:colOff>114300</xdr:colOff>
      <xdr:row>39</xdr:row>
      <xdr:rowOff>166777</xdr:rowOff>
    </xdr:to>
    <xdr:sp macro="" textlink="">
      <xdr:nvSpPr>
        <xdr:cNvPr id="564" name="楕円 563">
          <a:extLst>
            <a:ext uri="{FF2B5EF4-FFF2-40B4-BE49-F238E27FC236}">
              <a16:creationId xmlns:a16="http://schemas.microsoft.com/office/drawing/2014/main" id="{00000000-0008-0000-0100-000034020000}"/>
            </a:ext>
          </a:extLst>
        </xdr:cNvPr>
        <xdr:cNvSpPr/>
      </xdr:nvSpPr>
      <xdr:spPr>
        <a:xfrm>
          <a:off x="22110700" y="675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88054</xdr:rowOff>
    </xdr:from>
    <xdr:ext cx="469744" cy="259045"/>
    <xdr:sp macro="" textlink="">
      <xdr:nvSpPr>
        <xdr:cNvPr id="565" name="【認定こども園・幼稚園・保育所】&#10;一人当たり面積該当値テキスト">
          <a:extLst>
            <a:ext uri="{FF2B5EF4-FFF2-40B4-BE49-F238E27FC236}">
              <a16:creationId xmlns:a16="http://schemas.microsoft.com/office/drawing/2014/main" id="{00000000-0008-0000-0100-000035020000}"/>
            </a:ext>
          </a:extLst>
        </xdr:cNvPr>
        <xdr:cNvSpPr txBox="1"/>
      </xdr:nvSpPr>
      <xdr:spPr>
        <a:xfrm>
          <a:off x="22199600" y="6603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75235</xdr:rowOff>
    </xdr:from>
    <xdr:to>
      <xdr:col>112</xdr:col>
      <xdr:colOff>38100</xdr:colOff>
      <xdr:row>40</xdr:row>
      <xdr:rowOff>5385</xdr:rowOff>
    </xdr:to>
    <xdr:sp macro="" textlink="">
      <xdr:nvSpPr>
        <xdr:cNvPr id="566" name="楕円 565">
          <a:extLst>
            <a:ext uri="{FF2B5EF4-FFF2-40B4-BE49-F238E27FC236}">
              <a16:creationId xmlns:a16="http://schemas.microsoft.com/office/drawing/2014/main" id="{00000000-0008-0000-0100-000036020000}"/>
            </a:ext>
          </a:extLst>
        </xdr:cNvPr>
        <xdr:cNvSpPr/>
      </xdr:nvSpPr>
      <xdr:spPr>
        <a:xfrm>
          <a:off x="21272500" y="676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115977</xdr:rowOff>
    </xdr:from>
    <xdr:to>
      <xdr:col>116</xdr:col>
      <xdr:colOff>63500</xdr:colOff>
      <xdr:row>39</xdr:row>
      <xdr:rowOff>126035</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flipV="1">
          <a:off x="21323300" y="6802527"/>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163475</xdr:rowOff>
    </xdr:from>
    <xdr:to>
      <xdr:col>107</xdr:col>
      <xdr:colOff>101600</xdr:colOff>
      <xdr:row>39</xdr:row>
      <xdr:rowOff>93625</xdr:rowOff>
    </xdr:to>
    <xdr:sp macro="" textlink="">
      <xdr:nvSpPr>
        <xdr:cNvPr id="568" name="楕円 567">
          <a:extLst>
            <a:ext uri="{FF2B5EF4-FFF2-40B4-BE49-F238E27FC236}">
              <a16:creationId xmlns:a16="http://schemas.microsoft.com/office/drawing/2014/main" id="{00000000-0008-0000-0100-000038020000}"/>
            </a:ext>
          </a:extLst>
        </xdr:cNvPr>
        <xdr:cNvSpPr/>
      </xdr:nvSpPr>
      <xdr:spPr>
        <a:xfrm>
          <a:off x="20383500" y="66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42825</xdr:rowOff>
    </xdr:from>
    <xdr:to>
      <xdr:col>111</xdr:col>
      <xdr:colOff>177800</xdr:colOff>
      <xdr:row>39</xdr:row>
      <xdr:rowOff>126035</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20434300" y="6729375"/>
          <a:ext cx="889000" cy="8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128270</xdr:rowOff>
    </xdr:from>
    <xdr:to>
      <xdr:col>102</xdr:col>
      <xdr:colOff>165100</xdr:colOff>
      <xdr:row>40</xdr:row>
      <xdr:rowOff>58420</xdr:rowOff>
    </xdr:to>
    <xdr:sp macro="" textlink="">
      <xdr:nvSpPr>
        <xdr:cNvPr id="570" name="楕円 569">
          <a:extLst>
            <a:ext uri="{FF2B5EF4-FFF2-40B4-BE49-F238E27FC236}">
              <a16:creationId xmlns:a16="http://schemas.microsoft.com/office/drawing/2014/main" id="{00000000-0008-0000-0100-00003A020000}"/>
            </a:ext>
          </a:extLst>
        </xdr:cNvPr>
        <xdr:cNvSpPr/>
      </xdr:nvSpPr>
      <xdr:spPr>
        <a:xfrm>
          <a:off x="19494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42825</xdr:rowOff>
    </xdr:from>
    <xdr:to>
      <xdr:col>107</xdr:col>
      <xdr:colOff>50800</xdr:colOff>
      <xdr:row>40</xdr:row>
      <xdr:rowOff>7620</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flipV="1">
          <a:off x="19545300" y="6729375"/>
          <a:ext cx="889000" cy="13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34</xdr:row>
      <xdr:rowOff>115181</xdr:rowOff>
    </xdr:from>
    <xdr:ext cx="469744" cy="259045"/>
    <xdr:sp macro="" textlink="">
      <xdr:nvSpPr>
        <xdr:cNvPr id="572" name="n_1aveValue【認定こども園・幼稚園・保育所】&#10;一人当たり面積">
          <a:extLst>
            <a:ext uri="{FF2B5EF4-FFF2-40B4-BE49-F238E27FC236}">
              <a16:creationId xmlns:a16="http://schemas.microsoft.com/office/drawing/2014/main" id="{00000000-0008-0000-0100-00003C020000}"/>
            </a:ext>
          </a:extLst>
        </xdr:cNvPr>
        <xdr:cNvSpPr txBox="1"/>
      </xdr:nvSpPr>
      <xdr:spPr>
        <a:xfrm>
          <a:off x="21075727" y="594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70578</xdr:rowOff>
    </xdr:from>
    <xdr:ext cx="469744" cy="259045"/>
    <xdr:sp macro="" textlink="">
      <xdr:nvSpPr>
        <xdr:cNvPr id="573" name="n_2aveValue【認定こども園・幼稚園・保育所】&#10;一人当たり面積">
          <a:extLst>
            <a:ext uri="{FF2B5EF4-FFF2-40B4-BE49-F238E27FC236}">
              <a16:creationId xmlns:a16="http://schemas.microsoft.com/office/drawing/2014/main" id="{00000000-0008-0000-0100-00003D020000}"/>
            </a:ext>
          </a:extLst>
        </xdr:cNvPr>
        <xdr:cNvSpPr txBox="1"/>
      </xdr:nvSpPr>
      <xdr:spPr>
        <a:xfrm>
          <a:off x="201994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66718</xdr:rowOff>
    </xdr:from>
    <xdr:ext cx="469744" cy="259045"/>
    <xdr:sp macro="" textlink="">
      <xdr:nvSpPr>
        <xdr:cNvPr id="574" name="n_3aveValue【認定こども園・幼稚園・保育所】&#10;一人当たり面積">
          <a:extLst>
            <a:ext uri="{FF2B5EF4-FFF2-40B4-BE49-F238E27FC236}">
              <a16:creationId xmlns:a16="http://schemas.microsoft.com/office/drawing/2014/main" id="{00000000-0008-0000-0100-00003E020000}"/>
            </a:ext>
          </a:extLst>
        </xdr:cNvPr>
        <xdr:cNvSpPr txBox="1"/>
      </xdr:nvSpPr>
      <xdr:spPr>
        <a:xfrm>
          <a:off x="19310427"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62145</xdr:rowOff>
    </xdr:from>
    <xdr:ext cx="469744" cy="259045"/>
    <xdr:sp macro="" textlink="">
      <xdr:nvSpPr>
        <xdr:cNvPr id="575" name="n_4aveValue【認定こども園・幼稚園・保育所】&#10;一人当たり面積">
          <a:extLst>
            <a:ext uri="{FF2B5EF4-FFF2-40B4-BE49-F238E27FC236}">
              <a16:creationId xmlns:a16="http://schemas.microsoft.com/office/drawing/2014/main" id="{00000000-0008-0000-0100-00003F020000}"/>
            </a:ext>
          </a:extLst>
        </xdr:cNvPr>
        <xdr:cNvSpPr txBox="1"/>
      </xdr:nvSpPr>
      <xdr:spPr>
        <a:xfrm>
          <a:off x="18421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167962</xdr:rowOff>
    </xdr:from>
    <xdr:ext cx="469744" cy="259045"/>
    <xdr:sp macro="" textlink="">
      <xdr:nvSpPr>
        <xdr:cNvPr id="576" name="n_1mainValue【認定こども園・幼稚園・保育所】&#10;一人当たり面積">
          <a:extLst>
            <a:ext uri="{FF2B5EF4-FFF2-40B4-BE49-F238E27FC236}">
              <a16:creationId xmlns:a16="http://schemas.microsoft.com/office/drawing/2014/main" id="{00000000-0008-0000-0100-000040020000}"/>
            </a:ext>
          </a:extLst>
        </xdr:cNvPr>
        <xdr:cNvSpPr txBox="1"/>
      </xdr:nvSpPr>
      <xdr:spPr>
        <a:xfrm>
          <a:off x="21075727" y="685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110152</xdr:rowOff>
    </xdr:from>
    <xdr:ext cx="469744" cy="259045"/>
    <xdr:sp macro="" textlink="">
      <xdr:nvSpPr>
        <xdr:cNvPr id="577" name="n_2mainValue【認定こども園・幼稚園・保育所】&#10;一人当たり面積">
          <a:extLst>
            <a:ext uri="{FF2B5EF4-FFF2-40B4-BE49-F238E27FC236}">
              <a16:creationId xmlns:a16="http://schemas.microsoft.com/office/drawing/2014/main" id="{00000000-0008-0000-0100-000041020000}"/>
            </a:ext>
          </a:extLst>
        </xdr:cNvPr>
        <xdr:cNvSpPr txBox="1"/>
      </xdr:nvSpPr>
      <xdr:spPr>
        <a:xfrm>
          <a:off x="20199427" y="645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49547</xdr:rowOff>
    </xdr:from>
    <xdr:ext cx="469744" cy="259045"/>
    <xdr:sp macro="" textlink="">
      <xdr:nvSpPr>
        <xdr:cNvPr id="578" name="n_3mainValue【認定こども園・幼稚園・保育所】&#10;一人当たり面積">
          <a:extLst>
            <a:ext uri="{FF2B5EF4-FFF2-40B4-BE49-F238E27FC236}">
              <a16:creationId xmlns:a16="http://schemas.microsoft.com/office/drawing/2014/main" id="{00000000-0008-0000-0100-000042020000}"/>
            </a:ext>
          </a:extLst>
        </xdr:cNvPr>
        <xdr:cNvSpPr txBox="1"/>
      </xdr:nvSpPr>
      <xdr:spPr>
        <a:xfrm>
          <a:off x="19310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9" name="正方形/長方形 578">
          <a:extLst>
            <a:ext uri="{FF2B5EF4-FFF2-40B4-BE49-F238E27FC236}">
              <a16:creationId xmlns:a16="http://schemas.microsoft.com/office/drawing/2014/main" id="{00000000-0008-0000-0100-000043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0" name="正方形/長方形 579">
          <a:extLst>
            <a:ext uri="{FF2B5EF4-FFF2-40B4-BE49-F238E27FC236}">
              <a16:creationId xmlns:a16="http://schemas.microsoft.com/office/drawing/2014/main" id="{00000000-0008-0000-0100-000044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1" name="正方形/長方形 580">
          <a:extLst>
            <a:ext uri="{FF2B5EF4-FFF2-40B4-BE49-F238E27FC236}">
              <a16:creationId xmlns:a16="http://schemas.microsoft.com/office/drawing/2014/main" id="{00000000-0008-0000-0100-000045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2" name="正方形/長方形 581">
          <a:extLst>
            <a:ext uri="{FF2B5EF4-FFF2-40B4-BE49-F238E27FC236}">
              <a16:creationId xmlns:a16="http://schemas.microsoft.com/office/drawing/2014/main" id="{00000000-0008-0000-0100-000046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3" name="正方形/長方形 582">
          <a:extLst>
            <a:ext uri="{FF2B5EF4-FFF2-40B4-BE49-F238E27FC236}">
              <a16:creationId xmlns:a16="http://schemas.microsoft.com/office/drawing/2014/main" id="{00000000-0008-0000-0100-000047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4" name="正方形/長方形 583">
          <a:extLst>
            <a:ext uri="{FF2B5EF4-FFF2-40B4-BE49-F238E27FC236}">
              <a16:creationId xmlns:a16="http://schemas.microsoft.com/office/drawing/2014/main" id="{00000000-0008-0000-0100-000048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5" name="正方形/長方形 584">
          <a:extLst>
            <a:ext uri="{FF2B5EF4-FFF2-40B4-BE49-F238E27FC236}">
              <a16:creationId xmlns:a16="http://schemas.microsoft.com/office/drawing/2014/main" id="{00000000-0008-0000-0100-000049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6" name="正方形/長方形 585">
          <a:extLst>
            <a:ext uri="{FF2B5EF4-FFF2-40B4-BE49-F238E27FC236}">
              <a16:creationId xmlns:a16="http://schemas.microsoft.com/office/drawing/2014/main" id="{00000000-0008-0000-0100-00004A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2" name="【学校施設】&#10;有形固定資産減価償却率グラフ枠">
          <a:extLst>
            <a:ext uri="{FF2B5EF4-FFF2-40B4-BE49-F238E27FC236}">
              <a16:creationId xmlns:a16="http://schemas.microsoft.com/office/drawing/2014/main" id="{00000000-0008-0000-0100-00005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163830</xdr:rowOff>
    </xdr:from>
    <xdr:to>
      <xdr:col>85</xdr:col>
      <xdr:colOff>126364</xdr:colOff>
      <xdr:row>63</xdr:row>
      <xdr:rowOff>144780</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flipV="1">
          <a:off x="16318864" y="94221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604" name="【学校施設】&#10;有形固定資産減価償却率最小値テキスト">
          <a:extLst>
            <a:ext uri="{FF2B5EF4-FFF2-40B4-BE49-F238E27FC236}">
              <a16:creationId xmlns:a16="http://schemas.microsoft.com/office/drawing/2014/main" id="{00000000-0008-0000-0100-00005C020000}"/>
            </a:ext>
          </a:extLst>
        </xdr:cNvPr>
        <xdr:cNvSpPr txBox="1"/>
      </xdr:nvSpPr>
      <xdr:spPr>
        <a:xfrm>
          <a:off x="16357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a:off x="16230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110507</xdr:rowOff>
    </xdr:from>
    <xdr:ext cx="405111" cy="259045"/>
    <xdr:sp macro="" textlink="">
      <xdr:nvSpPr>
        <xdr:cNvPr id="606" name="【学校施設】&#10;有形固定資産減価償却率最大値テキスト">
          <a:extLst>
            <a:ext uri="{FF2B5EF4-FFF2-40B4-BE49-F238E27FC236}">
              <a16:creationId xmlns:a16="http://schemas.microsoft.com/office/drawing/2014/main" id="{00000000-0008-0000-0100-00005E020000}"/>
            </a:ext>
          </a:extLst>
        </xdr:cNvPr>
        <xdr:cNvSpPr txBox="1"/>
      </xdr:nvSpPr>
      <xdr:spPr>
        <a:xfrm>
          <a:off x="16357600"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163830</xdr:rowOff>
    </xdr:from>
    <xdr:to>
      <xdr:col>86</xdr:col>
      <xdr:colOff>25400</xdr:colOff>
      <xdr:row>54</xdr:row>
      <xdr:rowOff>163830</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a:off x="16230600" y="942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151147</xdr:rowOff>
    </xdr:from>
    <xdr:ext cx="405111" cy="259045"/>
    <xdr:sp macro="" textlink="">
      <xdr:nvSpPr>
        <xdr:cNvPr id="608" name="【学校施設】&#10;有形固定資産減価償却率平均値テキスト">
          <a:extLst>
            <a:ext uri="{FF2B5EF4-FFF2-40B4-BE49-F238E27FC236}">
              <a16:creationId xmlns:a16="http://schemas.microsoft.com/office/drawing/2014/main" id="{00000000-0008-0000-0100-000060020000}"/>
            </a:ext>
          </a:extLst>
        </xdr:cNvPr>
        <xdr:cNvSpPr txBox="1"/>
      </xdr:nvSpPr>
      <xdr:spPr>
        <a:xfrm>
          <a:off x="16357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609" name="フローチャート: 判断 608">
          <a:extLst>
            <a:ext uri="{FF2B5EF4-FFF2-40B4-BE49-F238E27FC236}">
              <a16:creationId xmlns:a16="http://schemas.microsoft.com/office/drawing/2014/main" id="{00000000-0008-0000-0100-000061020000}"/>
            </a:ext>
          </a:extLst>
        </xdr:cNvPr>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610" name="フローチャート: 判断 609">
          <a:extLst>
            <a:ext uri="{FF2B5EF4-FFF2-40B4-BE49-F238E27FC236}">
              <a16:creationId xmlns:a16="http://schemas.microsoft.com/office/drawing/2014/main" id="{00000000-0008-0000-0100-000062020000}"/>
            </a:ext>
          </a:extLst>
        </xdr:cNvPr>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76835</xdr:rowOff>
    </xdr:from>
    <xdr:to>
      <xdr:col>76</xdr:col>
      <xdr:colOff>165100</xdr:colOff>
      <xdr:row>60</xdr:row>
      <xdr:rowOff>6985</xdr:rowOff>
    </xdr:to>
    <xdr:sp macro="" textlink="">
      <xdr:nvSpPr>
        <xdr:cNvPr id="611" name="フローチャート: 判断 610">
          <a:extLst>
            <a:ext uri="{FF2B5EF4-FFF2-40B4-BE49-F238E27FC236}">
              <a16:creationId xmlns:a16="http://schemas.microsoft.com/office/drawing/2014/main" id="{00000000-0008-0000-0100-000063020000}"/>
            </a:ext>
          </a:extLst>
        </xdr:cNvPr>
        <xdr:cNvSpPr/>
      </xdr:nvSpPr>
      <xdr:spPr>
        <a:xfrm>
          <a:off x="14541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61595</xdr:rowOff>
    </xdr:from>
    <xdr:to>
      <xdr:col>72</xdr:col>
      <xdr:colOff>38100</xdr:colOff>
      <xdr:row>59</xdr:row>
      <xdr:rowOff>163195</xdr:rowOff>
    </xdr:to>
    <xdr:sp macro="" textlink="">
      <xdr:nvSpPr>
        <xdr:cNvPr id="612" name="フローチャート: 判断 611">
          <a:extLst>
            <a:ext uri="{FF2B5EF4-FFF2-40B4-BE49-F238E27FC236}">
              <a16:creationId xmlns:a16="http://schemas.microsoft.com/office/drawing/2014/main" id="{00000000-0008-0000-0100-000064020000}"/>
            </a:ext>
          </a:extLst>
        </xdr:cNvPr>
        <xdr:cNvSpPr/>
      </xdr:nvSpPr>
      <xdr:spPr>
        <a:xfrm>
          <a:off x="13652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42545</xdr:rowOff>
    </xdr:from>
    <xdr:to>
      <xdr:col>67</xdr:col>
      <xdr:colOff>101600</xdr:colOff>
      <xdr:row>59</xdr:row>
      <xdr:rowOff>144145</xdr:rowOff>
    </xdr:to>
    <xdr:sp macro="" textlink="">
      <xdr:nvSpPr>
        <xdr:cNvPr id="613" name="フローチャート: 判断 612">
          <a:extLst>
            <a:ext uri="{FF2B5EF4-FFF2-40B4-BE49-F238E27FC236}">
              <a16:creationId xmlns:a16="http://schemas.microsoft.com/office/drawing/2014/main" id="{00000000-0008-0000-0100-000065020000}"/>
            </a:ext>
          </a:extLst>
        </xdr:cNvPr>
        <xdr:cNvSpPr/>
      </xdr:nvSpPr>
      <xdr:spPr>
        <a:xfrm>
          <a:off x="12763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8255</xdr:rowOff>
    </xdr:from>
    <xdr:to>
      <xdr:col>85</xdr:col>
      <xdr:colOff>177800</xdr:colOff>
      <xdr:row>60</xdr:row>
      <xdr:rowOff>109855</xdr:rowOff>
    </xdr:to>
    <xdr:sp macro="" textlink="">
      <xdr:nvSpPr>
        <xdr:cNvPr id="619" name="楕円 618">
          <a:extLst>
            <a:ext uri="{FF2B5EF4-FFF2-40B4-BE49-F238E27FC236}">
              <a16:creationId xmlns:a16="http://schemas.microsoft.com/office/drawing/2014/main" id="{00000000-0008-0000-0100-00006B020000}"/>
            </a:ext>
          </a:extLst>
        </xdr:cNvPr>
        <xdr:cNvSpPr/>
      </xdr:nvSpPr>
      <xdr:spPr>
        <a:xfrm>
          <a:off x="162687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158132</xdr:rowOff>
    </xdr:from>
    <xdr:ext cx="405111" cy="259045"/>
    <xdr:sp macro="" textlink="">
      <xdr:nvSpPr>
        <xdr:cNvPr id="620" name="【学校施設】&#10;有形固定資産減価償却率該当値テキスト">
          <a:extLst>
            <a:ext uri="{FF2B5EF4-FFF2-40B4-BE49-F238E27FC236}">
              <a16:creationId xmlns:a16="http://schemas.microsoft.com/office/drawing/2014/main" id="{00000000-0008-0000-0100-00006C020000}"/>
            </a:ext>
          </a:extLst>
        </xdr:cNvPr>
        <xdr:cNvSpPr txBox="1"/>
      </xdr:nvSpPr>
      <xdr:spPr>
        <a:xfrm>
          <a:off x="16357600"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137795</xdr:rowOff>
    </xdr:from>
    <xdr:to>
      <xdr:col>81</xdr:col>
      <xdr:colOff>101600</xdr:colOff>
      <xdr:row>60</xdr:row>
      <xdr:rowOff>67945</xdr:rowOff>
    </xdr:to>
    <xdr:sp macro="" textlink="">
      <xdr:nvSpPr>
        <xdr:cNvPr id="621" name="楕円 620">
          <a:extLst>
            <a:ext uri="{FF2B5EF4-FFF2-40B4-BE49-F238E27FC236}">
              <a16:creationId xmlns:a16="http://schemas.microsoft.com/office/drawing/2014/main" id="{00000000-0008-0000-0100-00006D020000}"/>
            </a:ext>
          </a:extLst>
        </xdr:cNvPr>
        <xdr:cNvSpPr/>
      </xdr:nvSpPr>
      <xdr:spPr>
        <a:xfrm>
          <a:off x="15430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17145</xdr:rowOff>
    </xdr:from>
    <xdr:to>
      <xdr:col>85</xdr:col>
      <xdr:colOff>127000</xdr:colOff>
      <xdr:row>60</xdr:row>
      <xdr:rowOff>59055</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5481300" y="103041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23" name="楕円 622">
          <a:extLst>
            <a:ext uri="{FF2B5EF4-FFF2-40B4-BE49-F238E27FC236}">
              <a16:creationId xmlns:a16="http://schemas.microsoft.com/office/drawing/2014/main" id="{00000000-0008-0000-0100-00006F020000}"/>
            </a:ext>
          </a:extLst>
        </xdr:cNvPr>
        <xdr:cNvSpPr/>
      </xdr:nvSpPr>
      <xdr:spPr>
        <a:xfrm>
          <a:off x="14541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17145</xdr:rowOff>
    </xdr:from>
    <xdr:to>
      <xdr:col>81</xdr:col>
      <xdr:colOff>50800</xdr:colOff>
      <xdr:row>60</xdr:row>
      <xdr:rowOff>19050</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flipV="1">
          <a:off x="14592300" y="103041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27305</xdr:rowOff>
    </xdr:from>
    <xdr:to>
      <xdr:col>72</xdr:col>
      <xdr:colOff>38100</xdr:colOff>
      <xdr:row>59</xdr:row>
      <xdr:rowOff>128905</xdr:rowOff>
    </xdr:to>
    <xdr:sp macro="" textlink="">
      <xdr:nvSpPr>
        <xdr:cNvPr id="625" name="楕円 624">
          <a:extLst>
            <a:ext uri="{FF2B5EF4-FFF2-40B4-BE49-F238E27FC236}">
              <a16:creationId xmlns:a16="http://schemas.microsoft.com/office/drawing/2014/main" id="{00000000-0008-0000-0100-000071020000}"/>
            </a:ext>
          </a:extLst>
        </xdr:cNvPr>
        <xdr:cNvSpPr/>
      </xdr:nvSpPr>
      <xdr:spPr>
        <a:xfrm>
          <a:off x="13652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78105</xdr:rowOff>
    </xdr:from>
    <xdr:to>
      <xdr:col>76</xdr:col>
      <xdr:colOff>114300</xdr:colOff>
      <xdr:row>60</xdr:row>
      <xdr:rowOff>19050</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3703300" y="10193655"/>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48277</xdr:rowOff>
    </xdr:from>
    <xdr:ext cx="405111" cy="259045"/>
    <xdr:sp macro="" textlink="">
      <xdr:nvSpPr>
        <xdr:cNvPr id="627" name="n_1aveValue【学校施設】&#10;有形固定資産減価償却率">
          <a:extLst>
            <a:ext uri="{FF2B5EF4-FFF2-40B4-BE49-F238E27FC236}">
              <a16:creationId xmlns:a16="http://schemas.microsoft.com/office/drawing/2014/main" id="{00000000-0008-0000-0100-000073020000}"/>
            </a:ext>
          </a:extLst>
        </xdr:cNvPr>
        <xdr:cNvSpPr txBox="1"/>
      </xdr:nvSpPr>
      <xdr:spPr>
        <a:xfrm>
          <a:off x="15266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23512</xdr:rowOff>
    </xdr:from>
    <xdr:ext cx="405111" cy="259045"/>
    <xdr:sp macro="" textlink="">
      <xdr:nvSpPr>
        <xdr:cNvPr id="628" name="n_2aveValue【学校施設】&#10;有形固定資産減価償却率">
          <a:extLst>
            <a:ext uri="{FF2B5EF4-FFF2-40B4-BE49-F238E27FC236}">
              <a16:creationId xmlns:a16="http://schemas.microsoft.com/office/drawing/2014/main" id="{00000000-0008-0000-0100-000074020000}"/>
            </a:ext>
          </a:extLst>
        </xdr:cNvPr>
        <xdr:cNvSpPr txBox="1"/>
      </xdr:nvSpPr>
      <xdr:spPr>
        <a:xfrm>
          <a:off x="14389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154322</xdr:rowOff>
    </xdr:from>
    <xdr:ext cx="405111" cy="259045"/>
    <xdr:sp macro="" textlink="">
      <xdr:nvSpPr>
        <xdr:cNvPr id="629" name="n_3aveValue【学校施設】&#10;有形固定資産減価償却率">
          <a:extLst>
            <a:ext uri="{FF2B5EF4-FFF2-40B4-BE49-F238E27FC236}">
              <a16:creationId xmlns:a16="http://schemas.microsoft.com/office/drawing/2014/main" id="{00000000-0008-0000-0100-000075020000}"/>
            </a:ext>
          </a:extLst>
        </xdr:cNvPr>
        <xdr:cNvSpPr txBox="1"/>
      </xdr:nvSpPr>
      <xdr:spPr>
        <a:xfrm>
          <a:off x="13500744" y="1026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160672</xdr:rowOff>
    </xdr:from>
    <xdr:ext cx="405111" cy="259045"/>
    <xdr:sp macro="" textlink="">
      <xdr:nvSpPr>
        <xdr:cNvPr id="630" name="n_4aveValue【学校施設】&#10;有形固定資産減価償却率">
          <a:extLst>
            <a:ext uri="{FF2B5EF4-FFF2-40B4-BE49-F238E27FC236}">
              <a16:creationId xmlns:a16="http://schemas.microsoft.com/office/drawing/2014/main" id="{00000000-0008-0000-0100-000076020000}"/>
            </a:ext>
          </a:extLst>
        </xdr:cNvPr>
        <xdr:cNvSpPr txBox="1"/>
      </xdr:nvSpPr>
      <xdr:spPr>
        <a:xfrm>
          <a:off x="12611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59072</xdr:rowOff>
    </xdr:from>
    <xdr:ext cx="405111" cy="259045"/>
    <xdr:sp macro="" textlink="">
      <xdr:nvSpPr>
        <xdr:cNvPr id="631" name="n_1mainValue【学校施設】&#10;有形固定資産減価償却率">
          <a:extLst>
            <a:ext uri="{FF2B5EF4-FFF2-40B4-BE49-F238E27FC236}">
              <a16:creationId xmlns:a16="http://schemas.microsoft.com/office/drawing/2014/main" id="{00000000-0008-0000-0100-000077020000}"/>
            </a:ext>
          </a:extLst>
        </xdr:cNvPr>
        <xdr:cNvSpPr txBox="1"/>
      </xdr:nvSpPr>
      <xdr:spPr>
        <a:xfrm>
          <a:off x="152660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60977</xdr:rowOff>
    </xdr:from>
    <xdr:ext cx="405111" cy="259045"/>
    <xdr:sp macro="" textlink="">
      <xdr:nvSpPr>
        <xdr:cNvPr id="632" name="n_2mainValue【学校施設】&#10;有形固定資産減価償却率">
          <a:extLst>
            <a:ext uri="{FF2B5EF4-FFF2-40B4-BE49-F238E27FC236}">
              <a16:creationId xmlns:a16="http://schemas.microsoft.com/office/drawing/2014/main" id="{00000000-0008-0000-0100-000078020000}"/>
            </a:ext>
          </a:extLst>
        </xdr:cNvPr>
        <xdr:cNvSpPr txBox="1"/>
      </xdr:nvSpPr>
      <xdr:spPr>
        <a:xfrm>
          <a:off x="14389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145432</xdr:rowOff>
    </xdr:from>
    <xdr:ext cx="405111" cy="259045"/>
    <xdr:sp macro="" textlink="">
      <xdr:nvSpPr>
        <xdr:cNvPr id="633" name="n_3mainValue【学校施設】&#10;有形固定資産減価償却率">
          <a:extLst>
            <a:ext uri="{FF2B5EF4-FFF2-40B4-BE49-F238E27FC236}">
              <a16:creationId xmlns:a16="http://schemas.microsoft.com/office/drawing/2014/main" id="{00000000-0008-0000-0100-000079020000}"/>
            </a:ext>
          </a:extLst>
        </xdr:cNvPr>
        <xdr:cNvSpPr txBox="1"/>
      </xdr:nvSpPr>
      <xdr:spPr>
        <a:xfrm>
          <a:off x="135007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6" name="【学校施設】&#10;一人当たり面積グラフ枠">
          <a:extLst>
            <a:ext uri="{FF2B5EF4-FFF2-40B4-BE49-F238E27FC236}">
              <a16:creationId xmlns:a16="http://schemas.microsoft.com/office/drawing/2014/main" id="{00000000-0008-0000-0100-00009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114757</xdr:rowOff>
    </xdr:from>
    <xdr:to>
      <xdr:col>116</xdr:col>
      <xdr:colOff>62864</xdr:colOff>
      <xdr:row>63</xdr:row>
      <xdr:rowOff>129997</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flipV="1">
          <a:off x="22160864" y="9715957"/>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133824</xdr:rowOff>
    </xdr:from>
    <xdr:ext cx="469744" cy="259045"/>
    <xdr:sp macro="" textlink="">
      <xdr:nvSpPr>
        <xdr:cNvPr id="658" name="【学校施設】&#10;一人当たり面積最小値テキスト">
          <a:extLst>
            <a:ext uri="{FF2B5EF4-FFF2-40B4-BE49-F238E27FC236}">
              <a16:creationId xmlns:a16="http://schemas.microsoft.com/office/drawing/2014/main" id="{00000000-0008-0000-0100-000092020000}"/>
            </a:ext>
          </a:extLst>
        </xdr:cNvPr>
        <xdr:cNvSpPr txBox="1"/>
      </xdr:nvSpPr>
      <xdr:spPr>
        <a:xfrm>
          <a:off x="22199600" y="109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129997</xdr:rowOff>
    </xdr:from>
    <xdr:to>
      <xdr:col>116</xdr:col>
      <xdr:colOff>152400</xdr:colOff>
      <xdr:row>63</xdr:row>
      <xdr:rowOff>129997</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22072600" y="1093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61434</xdr:rowOff>
    </xdr:from>
    <xdr:ext cx="534377" cy="259045"/>
    <xdr:sp macro="" textlink="">
      <xdr:nvSpPr>
        <xdr:cNvPr id="660" name="【学校施設】&#10;一人当たり面積最大値テキスト">
          <a:extLst>
            <a:ext uri="{FF2B5EF4-FFF2-40B4-BE49-F238E27FC236}">
              <a16:creationId xmlns:a16="http://schemas.microsoft.com/office/drawing/2014/main" id="{00000000-0008-0000-0100-000094020000}"/>
            </a:ext>
          </a:extLst>
        </xdr:cNvPr>
        <xdr:cNvSpPr txBox="1"/>
      </xdr:nvSpPr>
      <xdr:spPr>
        <a:xfrm>
          <a:off x="22199600" y="949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114757</xdr:rowOff>
    </xdr:from>
    <xdr:to>
      <xdr:col>116</xdr:col>
      <xdr:colOff>152400</xdr:colOff>
      <xdr:row>56</xdr:row>
      <xdr:rowOff>114757</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22072600" y="971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84218</xdr:rowOff>
    </xdr:from>
    <xdr:ext cx="469744" cy="259045"/>
    <xdr:sp macro="" textlink="">
      <xdr:nvSpPr>
        <xdr:cNvPr id="662" name="【学校施設】&#10;一人当たり面積平均値テキスト">
          <a:extLst>
            <a:ext uri="{FF2B5EF4-FFF2-40B4-BE49-F238E27FC236}">
              <a16:creationId xmlns:a16="http://schemas.microsoft.com/office/drawing/2014/main" id="{00000000-0008-0000-0100-000096020000}"/>
            </a:ext>
          </a:extLst>
        </xdr:cNvPr>
        <xdr:cNvSpPr txBox="1"/>
      </xdr:nvSpPr>
      <xdr:spPr>
        <a:xfrm>
          <a:off x="22199600" y="10714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105791</xdr:rowOff>
    </xdr:from>
    <xdr:to>
      <xdr:col>116</xdr:col>
      <xdr:colOff>114300</xdr:colOff>
      <xdr:row>63</xdr:row>
      <xdr:rowOff>35941</xdr:rowOff>
    </xdr:to>
    <xdr:sp macro="" textlink="">
      <xdr:nvSpPr>
        <xdr:cNvPr id="663" name="フローチャート: 判断 662">
          <a:extLst>
            <a:ext uri="{FF2B5EF4-FFF2-40B4-BE49-F238E27FC236}">
              <a16:creationId xmlns:a16="http://schemas.microsoft.com/office/drawing/2014/main" id="{00000000-0008-0000-0100-000097020000}"/>
            </a:ext>
          </a:extLst>
        </xdr:cNvPr>
        <xdr:cNvSpPr/>
      </xdr:nvSpPr>
      <xdr:spPr>
        <a:xfrm>
          <a:off x="22110700" y="1073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107315</xdr:rowOff>
    </xdr:from>
    <xdr:to>
      <xdr:col>112</xdr:col>
      <xdr:colOff>38100</xdr:colOff>
      <xdr:row>63</xdr:row>
      <xdr:rowOff>37465</xdr:rowOff>
    </xdr:to>
    <xdr:sp macro="" textlink="">
      <xdr:nvSpPr>
        <xdr:cNvPr id="664" name="フローチャート: 判断 663">
          <a:extLst>
            <a:ext uri="{FF2B5EF4-FFF2-40B4-BE49-F238E27FC236}">
              <a16:creationId xmlns:a16="http://schemas.microsoft.com/office/drawing/2014/main" id="{00000000-0008-0000-0100-000098020000}"/>
            </a:ext>
          </a:extLst>
        </xdr:cNvPr>
        <xdr:cNvSpPr/>
      </xdr:nvSpPr>
      <xdr:spPr>
        <a:xfrm>
          <a:off x="21272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114554</xdr:rowOff>
    </xdr:from>
    <xdr:to>
      <xdr:col>107</xdr:col>
      <xdr:colOff>101600</xdr:colOff>
      <xdr:row>63</xdr:row>
      <xdr:rowOff>44704</xdr:rowOff>
    </xdr:to>
    <xdr:sp macro="" textlink="">
      <xdr:nvSpPr>
        <xdr:cNvPr id="665" name="フローチャート: 判断 664">
          <a:extLst>
            <a:ext uri="{FF2B5EF4-FFF2-40B4-BE49-F238E27FC236}">
              <a16:creationId xmlns:a16="http://schemas.microsoft.com/office/drawing/2014/main" id="{00000000-0008-0000-0100-000099020000}"/>
            </a:ext>
          </a:extLst>
        </xdr:cNvPr>
        <xdr:cNvSpPr/>
      </xdr:nvSpPr>
      <xdr:spPr>
        <a:xfrm>
          <a:off x="20383500" y="1074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134747</xdr:rowOff>
    </xdr:from>
    <xdr:to>
      <xdr:col>102</xdr:col>
      <xdr:colOff>165100</xdr:colOff>
      <xdr:row>63</xdr:row>
      <xdr:rowOff>64897</xdr:rowOff>
    </xdr:to>
    <xdr:sp macro="" textlink="">
      <xdr:nvSpPr>
        <xdr:cNvPr id="666" name="フローチャート: 判断 665">
          <a:extLst>
            <a:ext uri="{FF2B5EF4-FFF2-40B4-BE49-F238E27FC236}">
              <a16:creationId xmlns:a16="http://schemas.microsoft.com/office/drawing/2014/main" id="{00000000-0008-0000-0100-00009A020000}"/>
            </a:ext>
          </a:extLst>
        </xdr:cNvPr>
        <xdr:cNvSpPr/>
      </xdr:nvSpPr>
      <xdr:spPr>
        <a:xfrm>
          <a:off x="194945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129260</xdr:rowOff>
    </xdr:from>
    <xdr:to>
      <xdr:col>98</xdr:col>
      <xdr:colOff>38100</xdr:colOff>
      <xdr:row>63</xdr:row>
      <xdr:rowOff>59410</xdr:rowOff>
    </xdr:to>
    <xdr:sp macro="" textlink="">
      <xdr:nvSpPr>
        <xdr:cNvPr id="667" name="フローチャート: 判断 666">
          <a:extLst>
            <a:ext uri="{FF2B5EF4-FFF2-40B4-BE49-F238E27FC236}">
              <a16:creationId xmlns:a16="http://schemas.microsoft.com/office/drawing/2014/main" id="{00000000-0008-0000-0100-00009B020000}"/>
            </a:ext>
          </a:extLst>
        </xdr:cNvPr>
        <xdr:cNvSpPr/>
      </xdr:nvSpPr>
      <xdr:spPr>
        <a:xfrm>
          <a:off x="18605500" y="107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101371</xdr:rowOff>
    </xdr:from>
    <xdr:to>
      <xdr:col>116</xdr:col>
      <xdr:colOff>114300</xdr:colOff>
      <xdr:row>63</xdr:row>
      <xdr:rowOff>31521</xdr:rowOff>
    </xdr:to>
    <xdr:sp macro="" textlink="">
      <xdr:nvSpPr>
        <xdr:cNvPr id="673" name="楕円 672">
          <a:extLst>
            <a:ext uri="{FF2B5EF4-FFF2-40B4-BE49-F238E27FC236}">
              <a16:creationId xmlns:a16="http://schemas.microsoft.com/office/drawing/2014/main" id="{00000000-0008-0000-0100-0000A1020000}"/>
            </a:ext>
          </a:extLst>
        </xdr:cNvPr>
        <xdr:cNvSpPr/>
      </xdr:nvSpPr>
      <xdr:spPr>
        <a:xfrm>
          <a:off x="22110700" y="1073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124248</xdr:rowOff>
    </xdr:from>
    <xdr:ext cx="469744" cy="259045"/>
    <xdr:sp macro="" textlink="">
      <xdr:nvSpPr>
        <xdr:cNvPr id="674" name="【学校施設】&#10;一人当たり面積該当値テキスト">
          <a:extLst>
            <a:ext uri="{FF2B5EF4-FFF2-40B4-BE49-F238E27FC236}">
              <a16:creationId xmlns:a16="http://schemas.microsoft.com/office/drawing/2014/main" id="{00000000-0008-0000-0100-0000A2020000}"/>
            </a:ext>
          </a:extLst>
        </xdr:cNvPr>
        <xdr:cNvSpPr txBox="1"/>
      </xdr:nvSpPr>
      <xdr:spPr>
        <a:xfrm>
          <a:off x="22199600" y="1058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105487</xdr:rowOff>
    </xdr:from>
    <xdr:to>
      <xdr:col>112</xdr:col>
      <xdr:colOff>38100</xdr:colOff>
      <xdr:row>63</xdr:row>
      <xdr:rowOff>35637</xdr:rowOff>
    </xdr:to>
    <xdr:sp macro="" textlink="">
      <xdr:nvSpPr>
        <xdr:cNvPr id="675" name="楕円 674">
          <a:extLst>
            <a:ext uri="{FF2B5EF4-FFF2-40B4-BE49-F238E27FC236}">
              <a16:creationId xmlns:a16="http://schemas.microsoft.com/office/drawing/2014/main" id="{00000000-0008-0000-0100-0000A3020000}"/>
            </a:ext>
          </a:extLst>
        </xdr:cNvPr>
        <xdr:cNvSpPr/>
      </xdr:nvSpPr>
      <xdr:spPr>
        <a:xfrm>
          <a:off x="21272500" y="1073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152171</xdr:rowOff>
    </xdr:from>
    <xdr:to>
      <xdr:col>116</xdr:col>
      <xdr:colOff>63500</xdr:colOff>
      <xdr:row>62</xdr:row>
      <xdr:rowOff>156287</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flipV="1">
          <a:off x="21323300" y="10782071"/>
          <a:ext cx="8382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63653</xdr:rowOff>
    </xdr:from>
    <xdr:to>
      <xdr:col>107</xdr:col>
      <xdr:colOff>101600</xdr:colOff>
      <xdr:row>62</xdr:row>
      <xdr:rowOff>165253</xdr:rowOff>
    </xdr:to>
    <xdr:sp macro="" textlink="">
      <xdr:nvSpPr>
        <xdr:cNvPr id="677" name="楕円 676">
          <a:extLst>
            <a:ext uri="{FF2B5EF4-FFF2-40B4-BE49-F238E27FC236}">
              <a16:creationId xmlns:a16="http://schemas.microsoft.com/office/drawing/2014/main" id="{00000000-0008-0000-0100-0000A5020000}"/>
            </a:ext>
          </a:extLst>
        </xdr:cNvPr>
        <xdr:cNvSpPr/>
      </xdr:nvSpPr>
      <xdr:spPr>
        <a:xfrm>
          <a:off x="20383500" y="1069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114453</xdr:rowOff>
    </xdr:from>
    <xdr:to>
      <xdr:col>111</xdr:col>
      <xdr:colOff>177800</xdr:colOff>
      <xdr:row>62</xdr:row>
      <xdr:rowOff>156287</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20434300" y="10744353"/>
          <a:ext cx="889000" cy="4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105563</xdr:rowOff>
    </xdr:from>
    <xdr:to>
      <xdr:col>102</xdr:col>
      <xdr:colOff>165100</xdr:colOff>
      <xdr:row>63</xdr:row>
      <xdr:rowOff>35713</xdr:rowOff>
    </xdr:to>
    <xdr:sp macro="" textlink="">
      <xdr:nvSpPr>
        <xdr:cNvPr id="679" name="楕円 678">
          <a:extLst>
            <a:ext uri="{FF2B5EF4-FFF2-40B4-BE49-F238E27FC236}">
              <a16:creationId xmlns:a16="http://schemas.microsoft.com/office/drawing/2014/main" id="{00000000-0008-0000-0100-0000A7020000}"/>
            </a:ext>
          </a:extLst>
        </xdr:cNvPr>
        <xdr:cNvSpPr/>
      </xdr:nvSpPr>
      <xdr:spPr>
        <a:xfrm>
          <a:off x="19494500" y="1073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114453</xdr:rowOff>
    </xdr:from>
    <xdr:to>
      <xdr:col>107</xdr:col>
      <xdr:colOff>50800</xdr:colOff>
      <xdr:row>62</xdr:row>
      <xdr:rowOff>156363</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flipV="1">
          <a:off x="19545300" y="10744353"/>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28592</xdr:rowOff>
    </xdr:from>
    <xdr:ext cx="469744" cy="259045"/>
    <xdr:sp macro="" textlink="">
      <xdr:nvSpPr>
        <xdr:cNvPr id="681" name="n_1aveValue【学校施設】&#10;一人当たり面積">
          <a:extLst>
            <a:ext uri="{FF2B5EF4-FFF2-40B4-BE49-F238E27FC236}">
              <a16:creationId xmlns:a16="http://schemas.microsoft.com/office/drawing/2014/main" id="{00000000-0008-0000-0100-0000A9020000}"/>
            </a:ext>
          </a:extLst>
        </xdr:cNvPr>
        <xdr:cNvSpPr txBox="1"/>
      </xdr:nvSpPr>
      <xdr:spPr>
        <a:xfrm>
          <a:off x="21075727" y="1082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35831</xdr:rowOff>
    </xdr:from>
    <xdr:ext cx="469744" cy="259045"/>
    <xdr:sp macro="" textlink="">
      <xdr:nvSpPr>
        <xdr:cNvPr id="682" name="n_2aveValue【学校施設】&#10;一人当たり面積">
          <a:extLst>
            <a:ext uri="{FF2B5EF4-FFF2-40B4-BE49-F238E27FC236}">
              <a16:creationId xmlns:a16="http://schemas.microsoft.com/office/drawing/2014/main" id="{00000000-0008-0000-0100-0000AA020000}"/>
            </a:ext>
          </a:extLst>
        </xdr:cNvPr>
        <xdr:cNvSpPr txBox="1"/>
      </xdr:nvSpPr>
      <xdr:spPr>
        <a:xfrm>
          <a:off x="20199427" y="1083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56024</xdr:rowOff>
    </xdr:from>
    <xdr:ext cx="469744" cy="259045"/>
    <xdr:sp macro="" textlink="">
      <xdr:nvSpPr>
        <xdr:cNvPr id="683" name="n_3aveValue【学校施設】&#10;一人当たり面積">
          <a:extLst>
            <a:ext uri="{FF2B5EF4-FFF2-40B4-BE49-F238E27FC236}">
              <a16:creationId xmlns:a16="http://schemas.microsoft.com/office/drawing/2014/main" id="{00000000-0008-0000-0100-0000AB020000}"/>
            </a:ext>
          </a:extLst>
        </xdr:cNvPr>
        <xdr:cNvSpPr txBox="1"/>
      </xdr:nvSpPr>
      <xdr:spPr>
        <a:xfrm>
          <a:off x="19310427" y="1085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75937</xdr:rowOff>
    </xdr:from>
    <xdr:ext cx="469744" cy="259045"/>
    <xdr:sp macro="" textlink="">
      <xdr:nvSpPr>
        <xdr:cNvPr id="684" name="n_4aveValue【学校施設】&#10;一人当たり面積">
          <a:extLst>
            <a:ext uri="{FF2B5EF4-FFF2-40B4-BE49-F238E27FC236}">
              <a16:creationId xmlns:a16="http://schemas.microsoft.com/office/drawing/2014/main" id="{00000000-0008-0000-0100-0000AC020000}"/>
            </a:ext>
          </a:extLst>
        </xdr:cNvPr>
        <xdr:cNvSpPr txBox="1"/>
      </xdr:nvSpPr>
      <xdr:spPr>
        <a:xfrm>
          <a:off x="18421427" y="105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52164</xdr:rowOff>
    </xdr:from>
    <xdr:ext cx="469744" cy="259045"/>
    <xdr:sp macro="" textlink="">
      <xdr:nvSpPr>
        <xdr:cNvPr id="685" name="n_1mainValue【学校施設】&#10;一人当たり面積">
          <a:extLst>
            <a:ext uri="{FF2B5EF4-FFF2-40B4-BE49-F238E27FC236}">
              <a16:creationId xmlns:a16="http://schemas.microsoft.com/office/drawing/2014/main" id="{00000000-0008-0000-0100-0000AD020000}"/>
            </a:ext>
          </a:extLst>
        </xdr:cNvPr>
        <xdr:cNvSpPr txBox="1"/>
      </xdr:nvSpPr>
      <xdr:spPr>
        <a:xfrm>
          <a:off x="21075727" y="1051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10330</xdr:rowOff>
    </xdr:from>
    <xdr:ext cx="469744" cy="259045"/>
    <xdr:sp macro="" textlink="">
      <xdr:nvSpPr>
        <xdr:cNvPr id="686" name="n_2mainValue【学校施設】&#10;一人当たり面積">
          <a:extLst>
            <a:ext uri="{FF2B5EF4-FFF2-40B4-BE49-F238E27FC236}">
              <a16:creationId xmlns:a16="http://schemas.microsoft.com/office/drawing/2014/main" id="{00000000-0008-0000-0100-0000AE020000}"/>
            </a:ext>
          </a:extLst>
        </xdr:cNvPr>
        <xdr:cNvSpPr txBox="1"/>
      </xdr:nvSpPr>
      <xdr:spPr>
        <a:xfrm>
          <a:off x="20199427" y="1046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52240</xdr:rowOff>
    </xdr:from>
    <xdr:ext cx="469744" cy="259045"/>
    <xdr:sp macro="" textlink="">
      <xdr:nvSpPr>
        <xdr:cNvPr id="687" name="n_3mainValue【学校施設】&#10;一人当たり面積">
          <a:extLst>
            <a:ext uri="{FF2B5EF4-FFF2-40B4-BE49-F238E27FC236}">
              <a16:creationId xmlns:a16="http://schemas.microsoft.com/office/drawing/2014/main" id="{00000000-0008-0000-0100-0000AF020000}"/>
            </a:ext>
          </a:extLst>
        </xdr:cNvPr>
        <xdr:cNvSpPr txBox="1"/>
      </xdr:nvSpPr>
      <xdr:spPr>
        <a:xfrm>
          <a:off x="19310427" y="1051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1" name="正方形/長方形 690">
          <a:extLst>
            <a:ext uri="{FF2B5EF4-FFF2-40B4-BE49-F238E27FC236}">
              <a16:creationId xmlns:a16="http://schemas.microsoft.com/office/drawing/2014/main" id="{00000000-0008-0000-0100-0000B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3" name="正方形/長方形 692">
          <a:extLst>
            <a:ext uri="{FF2B5EF4-FFF2-40B4-BE49-F238E27FC236}">
              <a16:creationId xmlns:a16="http://schemas.microsoft.com/office/drawing/2014/main" id="{00000000-0008-0000-0100-0000B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4" name="正方形/長方形 693">
          <a:extLst>
            <a:ext uri="{FF2B5EF4-FFF2-40B4-BE49-F238E27FC236}">
              <a16:creationId xmlns:a16="http://schemas.microsoft.com/office/drawing/2014/main" id="{00000000-0008-0000-0100-0000B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5" name="正方形/長方形 694">
          <a:extLst>
            <a:ext uri="{FF2B5EF4-FFF2-40B4-BE49-F238E27FC236}">
              <a16:creationId xmlns:a16="http://schemas.microsoft.com/office/drawing/2014/main" id="{00000000-0008-0000-0100-0000B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2" name="【児童館】&#10;有形固定資産減価償却率グラフ枠">
          <a:extLst>
            <a:ext uri="{FF2B5EF4-FFF2-40B4-BE49-F238E27FC236}">
              <a16:creationId xmlns:a16="http://schemas.microsoft.com/office/drawing/2014/main" id="{00000000-0008-0000-0100-0000C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168729</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flipV="1">
          <a:off x="16318864"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14" name="【児童館】&#10;有形固定資産減価償却率最小値テキスト">
          <a:extLst>
            <a:ext uri="{FF2B5EF4-FFF2-40B4-BE49-F238E27FC236}">
              <a16:creationId xmlns:a16="http://schemas.microsoft.com/office/drawing/2014/main" id="{00000000-0008-0000-0100-0000CA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340478" cy="259045"/>
    <xdr:sp macro="" textlink="">
      <xdr:nvSpPr>
        <xdr:cNvPr id="716" name="【児童館】&#10;有形固定資産減価償却率最大値テキスト">
          <a:extLst>
            <a:ext uri="{FF2B5EF4-FFF2-40B4-BE49-F238E27FC236}">
              <a16:creationId xmlns:a16="http://schemas.microsoft.com/office/drawing/2014/main" id="{00000000-0008-0000-0100-0000CC020000}"/>
            </a:ext>
          </a:extLst>
        </xdr:cNvPr>
        <xdr:cNvSpPr txBox="1"/>
      </xdr:nvSpPr>
      <xdr:spPr>
        <a:xfrm>
          <a:off x="16357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29771</xdr:rowOff>
    </xdr:from>
    <xdr:ext cx="405111" cy="259045"/>
    <xdr:sp macro="" textlink="">
      <xdr:nvSpPr>
        <xdr:cNvPr id="718" name="【児童館】&#10;有形固定資産減価償却率平均値テキスト">
          <a:extLst>
            <a:ext uri="{FF2B5EF4-FFF2-40B4-BE49-F238E27FC236}">
              <a16:creationId xmlns:a16="http://schemas.microsoft.com/office/drawing/2014/main" id="{00000000-0008-0000-0100-0000CE020000}"/>
            </a:ext>
          </a:extLst>
        </xdr:cNvPr>
        <xdr:cNvSpPr txBox="1"/>
      </xdr:nvSpPr>
      <xdr:spPr>
        <a:xfrm>
          <a:off x="16357600" y="14260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6894</xdr:rowOff>
    </xdr:from>
    <xdr:to>
      <xdr:col>85</xdr:col>
      <xdr:colOff>177800</xdr:colOff>
      <xdr:row>84</xdr:row>
      <xdr:rowOff>108494</xdr:rowOff>
    </xdr:to>
    <xdr:sp macro="" textlink="">
      <xdr:nvSpPr>
        <xdr:cNvPr id="719" name="フローチャート: 判断 718">
          <a:extLst>
            <a:ext uri="{FF2B5EF4-FFF2-40B4-BE49-F238E27FC236}">
              <a16:creationId xmlns:a16="http://schemas.microsoft.com/office/drawing/2014/main" id="{00000000-0008-0000-0100-0000CF020000}"/>
            </a:ext>
          </a:extLst>
        </xdr:cNvPr>
        <xdr:cNvSpPr/>
      </xdr:nvSpPr>
      <xdr:spPr>
        <a:xfrm>
          <a:off x="16268700" y="144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155484</xdr:rowOff>
    </xdr:from>
    <xdr:to>
      <xdr:col>81</xdr:col>
      <xdr:colOff>101600</xdr:colOff>
      <xdr:row>84</xdr:row>
      <xdr:rowOff>85634</xdr:rowOff>
    </xdr:to>
    <xdr:sp macro="" textlink="">
      <xdr:nvSpPr>
        <xdr:cNvPr id="720" name="フローチャート: 判断 719">
          <a:extLst>
            <a:ext uri="{FF2B5EF4-FFF2-40B4-BE49-F238E27FC236}">
              <a16:creationId xmlns:a16="http://schemas.microsoft.com/office/drawing/2014/main" id="{00000000-0008-0000-0100-0000D0020000}"/>
            </a:ext>
          </a:extLst>
        </xdr:cNvPr>
        <xdr:cNvSpPr/>
      </xdr:nvSpPr>
      <xdr:spPr>
        <a:xfrm>
          <a:off x="154305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44450</xdr:rowOff>
    </xdr:from>
    <xdr:to>
      <xdr:col>76</xdr:col>
      <xdr:colOff>165100</xdr:colOff>
      <xdr:row>83</xdr:row>
      <xdr:rowOff>146050</xdr:rowOff>
    </xdr:to>
    <xdr:sp macro="" textlink="">
      <xdr:nvSpPr>
        <xdr:cNvPr id="721" name="フローチャート: 判断 720">
          <a:extLst>
            <a:ext uri="{FF2B5EF4-FFF2-40B4-BE49-F238E27FC236}">
              <a16:creationId xmlns:a16="http://schemas.microsoft.com/office/drawing/2014/main" id="{00000000-0008-0000-0100-0000D1020000}"/>
            </a:ext>
          </a:extLst>
        </xdr:cNvPr>
        <xdr:cNvSpPr/>
      </xdr:nvSpPr>
      <xdr:spPr>
        <a:xfrm>
          <a:off x="1454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121194</xdr:rowOff>
    </xdr:from>
    <xdr:to>
      <xdr:col>72</xdr:col>
      <xdr:colOff>38100</xdr:colOff>
      <xdr:row>84</xdr:row>
      <xdr:rowOff>51344</xdr:rowOff>
    </xdr:to>
    <xdr:sp macro="" textlink="">
      <xdr:nvSpPr>
        <xdr:cNvPr id="722" name="フローチャート: 判断 721">
          <a:extLst>
            <a:ext uri="{FF2B5EF4-FFF2-40B4-BE49-F238E27FC236}">
              <a16:creationId xmlns:a16="http://schemas.microsoft.com/office/drawing/2014/main" id="{00000000-0008-0000-0100-0000D2020000}"/>
            </a:ext>
          </a:extLst>
        </xdr:cNvPr>
        <xdr:cNvSpPr/>
      </xdr:nvSpPr>
      <xdr:spPr>
        <a:xfrm>
          <a:off x="13652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65677</xdr:rowOff>
    </xdr:from>
    <xdr:to>
      <xdr:col>67</xdr:col>
      <xdr:colOff>101600</xdr:colOff>
      <xdr:row>82</xdr:row>
      <xdr:rowOff>167277</xdr:rowOff>
    </xdr:to>
    <xdr:sp macro="" textlink="">
      <xdr:nvSpPr>
        <xdr:cNvPr id="723" name="フローチャート: 判断 722">
          <a:extLst>
            <a:ext uri="{FF2B5EF4-FFF2-40B4-BE49-F238E27FC236}">
              <a16:creationId xmlns:a16="http://schemas.microsoft.com/office/drawing/2014/main" id="{00000000-0008-0000-0100-0000D3020000}"/>
            </a:ext>
          </a:extLst>
        </xdr:cNvPr>
        <xdr:cNvSpPr/>
      </xdr:nvSpPr>
      <xdr:spPr>
        <a:xfrm>
          <a:off x="12763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729" name="楕円 728">
          <a:extLst>
            <a:ext uri="{FF2B5EF4-FFF2-40B4-BE49-F238E27FC236}">
              <a16:creationId xmlns:a16="http://schemas.microsoft.com/office/drawing/2014/main" id="{00000000-0008-0000-0100-0000D9020000}"/>
            </a:ext>
          </a:extLst>
        </xdr:cNvPr>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730" name="【児童館】&#10;有形固定資産減価償却率該当値テキスト">
          <a:extLst>
            <a:ext uri="{FF2B5EF4-FFF2-40B4-BE49-F238E27FC236}">
              <a16:creationId xmlns:a16="http://schemas.microsoft.com/office/drawing/2014/main" id="{00000000-0008-0000-0100-0000DA020000}"/>
            </a:ext>
          </a:extLst>
        </xdr:cNvPr>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731" name="楕円 730">
          <a:extLst>
            <a:ext uri="{FF2B5EF4-FFF2-40B4-BE49-F238E27FC236}">
              <a16:creationId xmlns:a16="http://schemas.microsoft.com/office/drawing/2014/main" id="{00000000-0008-0000-0100-0000DB020000}"/>
            </a:ext>
          </a:extLst>
        </xdr:cNvPr>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733" name="楕円 732">
          <a:extLst>
            <a:ext uri="{FF2B5EF4-FFF2-40B4-BE49-F238E27FC236}">
              <a16:creationId xmlns:a16="http://schemas.microsoft.com/office/drawing/2014/main" id="{00000000-0008-0000-0100-0000DD020000}"/>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734" name="直線コネクタ 733">
          <a:extLst>
            <a:ext uri="{FF2B5EF4-FFF2-40B4-BE49-F238E27FC236}">
              <a16:creationId xmlns:a16="http://schemas.microsoft.com/office/drawing/2014/main" id="{00000000-0008-0000-0100-0000DE020000}"/>
            </a:ext>
          </a:extLst>
        </xdr:cNvPr>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44450</xdr:rowOff>
    </xdr:from>
    <xdr:to>
      <xdr:col>72</xdr:col>
      <xdr:colOff>38100</xdr:colOff>
      <xdr:row>86</xdr:row>
      <xdr:rowOff>146050</xdr:rowOff>
    </xdr:to>
    <xdr:sp macro="" textlink="">
      <xdr:nvSpPr>
        <xdr:cNvPr id="735" name="楕円 734">
          <a:extLst>
            <a:ext uri="{FF2B5EF4-FFF2-40B4-BE49-F238E27FC236}">
              <a16:creationId xmlns:a16="http://schemas.microsoft.com/office/drawing/2014/main" id="{00000000-0008-0000-0100-0000DF020000}"/>
            </a:ext>
          </a:extLst>
        </xdr:cNvPr>
        <xdr:cNvSpPr/>
      </xdr:nvSpPr>
      <xdr:spPr>
        <a:xfrm>
          <a:off x="13652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95250</xdr:rowOff>
    </xdr:from>
    <xdr:to>
      <xdr:col>76</xdr:col>
      <xdr:colOff>114300</xdr:colOff>
      <xdr:row>86</xdr:row>
      <xdr:rowOff>168729</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a:off x="13703300" y="14839950"/>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102161</xdr:rowOff>
    </xdr:from>
    <xdr:ext cx="405111" cy="259045"/>
    <xdr:sp macro="" textlink="">
      <xdr:nvSpPr>
        <xdr:cNvPr id="737" name="n_1aveValue【児童館】&#10;有形固定資産減価償却率">
          <a:extLst>
            <a:ext uri="{FF2B5EF4-FFF2-40B4-BE49-F238E27FC236}">
              <a16:creationId xmlns:a16="http://schemas.microsoft.com/office/drawing/2014/main" id="{00000000-0008-0000-0100-0000E1020000}"/>
            </a:ext>
          </a:extLst>
        </xdr:cNvPr>
        <xdr:cNvSpPr txBox="1"/>
      </xdr:nvSpPr>
      <xdr:spPr>
        <a:xfrm>
          <a:off x="15266044" y="14161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162577</xdr:rowOff>
    </xdr:from>
    <xdr:ext cx="405111" cy="259045"/>
    <xdr:sp macro="" textlink="">
      <xdr:nvSpPr>
        <xdr:cNvPr id="738" name="n_2aveValue【児童館】&#10;有形固定資産減価償却率">
          <a:extLst>
            <a:ext uri="{FF2B5EF4-FFF2-40B4-BE49-F238E27FC236}">
              <a16:creationId xmlns:a16="http://schemas.microsoft.com/office/drawing/2014/main" id="{00000000-0008-0000-0100-0000E2020000}"/>
            </a:ext>
          </a:extLst>
        </xdr:cNvPr>
        <xdr:cNvSpPr txBox="1"/>
      </xdr:nvSpPr>
      <xdr:spPr>
        <a:xfrm>
          <a:off x="14389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67871</xdr:rowOff>
    </xdr:from>
    <xdr:ext cx="405111" cy="259045"/>
    <xdr:sp macro="" textlink="">
      <xdr:nvSpPr>
        <xdr:cNvPr id="739" name="n_3aveValue【児童館】&#10;有形固定資産減価償却率">
          <a:extLst>
            <a:ext uri="{FF2B5EF4-FFF2-40B4-BE49-F238E27FC236}">
              <a16:creationId xmlns:a16="http://schemas.microsoft.com/office/drawing/2014/main" id="{00000000-0008-0000-0100-0000E3020000}"/>
            </a:ext>
          </a:extLst>
        </xdr:cNvPr>
        <xdr:cNvSpPr txBox="1"/>
      </xdr:nvSpPr>
      <xdr:spPr>
        <a:xfrm>
          <a:off x="13500744" y="1412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12354</xdr:rowOff>
    </xdr:from>
    <xdr:ext cx="405111" cy="259045"/>
    <xdr:sp macro="" textlink="">
      <xdr:nvSpPr>
        <xdr:cNvPr id="740" name="n_4aveValue【児童館】&#10;有形固定資産減価償却率">
          <a:extLst>
            <a:ext uri="{FF2B5EF4-FFF2-40B4-BE49-F238E27FC236}">
              <a16:creationId xmlns:a16="http://schemas.microsoft.com/office/drawing/2014/main" id="{00000000-0008-0000-0100-0000E4020000}"/>
            </a:ext>
          </a:extLst>
        </xdr:cNvPr>
        <xdr:cNvSpPr txBox="1"/>
      </xdr:nvSpPr>
      <xdr:spPr>
        <a:xfrm>
          <a:off x="126117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741" name="n_1mainValue【児童館】&#10;有形固定資産減価償却率">
          <a:extLst>
            <a:ext uri="{FF2B5EF4-FFF2-40B4-BE49-F238E27FC236}">
              <a16:creationId xmlns:a16="http://schemas.microsoft.com/office/drawing/2014/main" id="{00000000-0008-0000-0100-0000E5020000}"/>
            </a:ext>
          </a:extLst>
        </xdr:cNvPr>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742" name="n_2mainValue【児童館】&#10;有形固定資産減価償却率">
          <a:extLst>
            <a:ext uri="{FF2B5EF4-FFF2-40B4-BE49-F238E27FC236}">
              <a16:creationId xmlns:a16="http://schemas.microsoft.com/office/drawing/2014/main" id="{00000000-0008-0000-0100-0000E6020000}"/>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137177</xdr:rowOff>
    </xdr:from>
    <xdr:ext cx="405111" cy="259045"/>
    <xdr:sp macro="" textlink="">
      <xdr:nvSpPr>
        <xdr:cNvPr id="743" name="n_3mainValue【児童館】&#10;有形固定資産減価償却率">
          <a:extLst>
            <a:ext uri="{FF2B5EF4-FFF2-40B4-BE49-F238E27FC236}">
              <a16:creationId xmlns:a16="http://schemas.microsoft.com/office/drawing/2014/main" id="{00000000-0008-0000-0100-0000E7020000}"/>
            </a:ext>
          </a:extLst>
        </xdr:cNvPr>
        <xdr:cNvSpPr txBox="1"/>
      </xdr:nvSpPr>
      <xdr:spPr>
        <a:xfrm>
          <a:off x="13500744" y="1488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9" name="正方形/長方形 748">
          <a:extLst>
            <a:ext uri="{FF2B5EF4-FFF2-40B4-BE49-F238E27FC236}">
              <a16:creationId xmlns:a16="http://schemas.microsoft.com/office/drawing/2014/main" id="{00000000-0008-0000-0100-0000E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0" name="正方形/長方形 749">
          <a:extLst>
            <a:ext uri="{FF2B5EF4-FFF2-40B4-BE49-F238E27FC236}">
              <a16:creationId xmlns:a16="http://schemas.microsoft.com/office/drawing/2014/main" id="{00000000-0008-0000-0100-0000E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1" name="正方形/長方形 750">
          <a:extLst>
            <a:ext uri="{FF2B5EF4-FFF2-40B4-BE49-F238E27FC236}">
              <a16:creationId xmlns:a16="http://schemas.microsoft.com/office/drawing/2014/main" id="{00000000-0008-0000-0100-0000E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4" name="【児童館】&#10;一人当たり面積グラフ枠">
          <a:extLst>
            <a:ext uri="{FF2B5EF4-FFF2-40B4-BE49-F238E27FC236}">
              <a16:creationId xmlns:a16="http://schemas.microsoft.com/office/drawing/2014/main" id="{00000000-0008-0000-0100-0000FC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104394</xdr:rowOff>
    </xdr:from>
    <xdr:to>
      <xdr:col>116</xdr:col>
      <xdr:colOff>62864</xdr:colOff>
      <xdr:row>85</xdr:row>
      <xdr:rowOff>113537</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flipV="1">
          <a:off x="22160864" y="136489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117364</xdr:rowOff>
    </xdr:from>
    <xdr:ext cx="469744" cy="259045"/>
    <xdr:sp macro="" textlink="">
      <xdr:nvSpPr>
        <xdr:cNvPr id="766" name="【児童館】&#10;一人当たり面積最小値テキスト">
          <a:extLst>
            <a:ext uri="{FF2B5EF4-FFF2-40B4-BE49-F238E27FC236}">
              <a16:creationId xmlns:a16="http://schemas.microsoft.com/office/drawing/2014/main" id="{00000000-0008-0000-0100-0000FE020000}"/>
            </a:ext>
          </a:extLst>
        </xdr:cNvPr>
        <xdr:cNvSpPr txBox="1"/>
      </xdr:nvSpPr>
      <xdr:spPr>
        <a:xfrm>
          <a:off x="22199600" y="1469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113537</xdr:rowOff>
    </xdr:from>
    <xdr:to>
      <xdr:col>116</xdr:col>
      <xdr:colOff>152400</xdr:colOff>
      <xdr:row>85</xdr:row>
      <xdr:rowOff>113537</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a:off x="22072600" y="1468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51071</xdr:rowOff>
    </xdr:from>
    <xdr:ext cx="469744" cy="259045"/>
    <xdr:sp macro="" textlink="">
      <xdr:nvSpPr>
        <xdr:cNvPr id="768" name="【児童館】&#10;一人当たり面積最大値テキスト">
          <a:extLst>
            <a:ext uri="{FF2B5EF4-FFF2-40B4-BE49-F238E27FC236}">
              <a16:creationId xmlns:a16="http://schemas.microsoft.com/office/drawing/2014/main" id="{00000000-0008-0000-0100-000000030000}"/>
            </a:ext>
          </a:extLst>
        </xdr:cNvPr>
        <xdr:cNvSpPr txBox="1"/>
      </xdr:nvSpPr>
      <xdr:spPr>
        <a:xfrm>
          <a:off x="22199600" y="1342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104394</xdr:rowOff>
    </xdr:from>
    <xdr:to>
      <xdr:col>116</xdr:col>
      <xdr:colOff>152400</xdr:colOff>
      <xdr:row>79</xdr:row>
      <xdr:rowOff>104394</xdr:rowOff>
    </xdr:to>
    <xdr:cxnSp macro="">
      <xdr:nvCxnSpPr>
        <xdr:cNvPr id="769" name="直線コネクタ 768">
          <a:extLst>
            <a:ext uri="{FF2B5EF4-FFF2-40B4-BE49-F238E27FC236}">
              <a16:creationId xmlns:a16="http://schemas.microsoft.com/office/drawing/2014/main" id="{00000000-0008-0000-0100-000001030000}"/>
            </a:ext>
          </a:extLst>
        </xdr:cNvPr>
        <xdr:cNvCxnSpPr/>
      </xdr:nvCxnSpPr>
      <xdr:spPr>
        <a:xfrm>
          <a:off x="22072600" y="1364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126764</xdr:rowOff>
    </xdr:from>
    <xdr:ext cx="469744" cy="259045"/>
    <xdr:sp macro="" textlink="">
      <xdr:nvSpPr>
        <xdr:cNvPr id="770" name="【児童館】&#10;一人当たり面積平均値テキスト">
          <a:extLst>
            <a:ext uri="{FF2B5EF4-FFF2-40B4-BE49-F238E27FC236}">
              <a16:creationId xmlns:a16="http://schemas.microsoft.com/office/drawing/2014/main" id="{00000000-0008-0000-0100-000002030000}"/>
            </a:ext>
          </a:extLst>
        </xdr:cNvPr>
        <xdr:cNvSpPr txBox="1"/>
      </xdr:nvSpPr>
      <xdr:spPr>
        <a:xfrm>
          <a:off x="22199600" y="14185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103887</xdr:rowOff>
    </xdr:from>
    <xdr:to>
      <xdr:col>116</xdr:col>
      <xdr:colOff>114300</xdr:colOff>
      <xdr:row>84</xdr:row>
      <xdr:rowOff>34037</xdr:rowOff>
    </xdr:to>
    <xdr:sp macro="" textlink="">
      <xdr:nvSpPr>
        <xdr:cNvPr id="771" name="フローチャート: 判断 770">
          <a:extLst>
            <a:ext uri="{FF2B5EF4-FFF2-40B4-BE49-F238E27FC236}">
              <a16:creationId xmlns:a16="http://schemas.microsoft.com/office/drawing/2014/main" id="{00000000-0008-0000-0100-000003030000}"/>
            </a:ext>
          </a:extLst>
        </xdr:cNvPr>
        <xdr:cNvSpPr/>
      </xdr:nvSpPr>
      <xdr:spPr>
        <a:xfrm>
          <a:off x="22110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772" name="フローチャート: 判断 771">
          <a:extLst>
            <a:ext uri="{FF2B5EF4-FFF2-40B4-BE49-F238E27FC236}">
              <a16:creationId xmlns:a16="http://schemas.microsoft.com/office/drawing/2014/main" id="{00000000-0008-0000-0100-000004030000}"/>
            </a:ext>
          </a:extLst>
        </xdr:cNvPr>
        <xdr:cNvSpPr/>
      </xdr:nvSpPr>
      <xdr:spPr>
        <a:xfrm>
          <a:off x="21272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145035</xdr:rowOff>
    </xdr:from>
    <xdr:to>
      <xdr:col>107</xdr:col>
      <xdr:colOff>101600</xdr:colOff>
      <xdr:row>84</xdr:row>
      <xdr:rowOff>75185</xdr:rowOff>
    </xdr:to>
    <xdr:sp macro="" textlink="">
      <xdr:nvSpPr>
        <xdr:cNvPr id="773" name="フローチャート: 判断 772">
          <a:extLst>
            <a:ext uri="{FF2B5EF4-FFF2-40B4-BE49-F238E27FC236}">
              <a16:creationId xmlns:a16="http://schemas.microsoft.com/office/drawing/2014/main" id="{00000000-0008-0000-0100-000005030000}"/>
            </a:ext>
          </a:extLst>
        </xdr:cNvPr>
        <xdr:cNvSpPr/>
      </xdr:nvSpPr>
      <xdr:spPr>
        <a:xfrm>
          <a:off x="20383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74" name="フローチャート: 判断 773">
          <a:extLst>
            <a:ext uri="{FF2B5EF4-FFF2-40B4-BE49-F238E27FC236}">
              <a16:creationId xmlns:a16="http://schemas.microsoft.com/office/drawing/2014/main" id="{00000000-0008-0000-0100-000006030000}"/>
            </a:ext>
          </a:extLst>
        </xdr:cNvPr>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5587</xdr:rowOff>
    </xdr:from>
    <xdr:to>
      <xdr:col>98</xdr:col>
      <xdr:colOff>38100</xdr:colOff>
      <xdr:row>84</xdr:row>
      <xdr:rowOff>107187</xdr:rowOff>
    </xdr:to>
    <xdr:sp macro="" textlink="">
      <xdr:nvSpPr>
        <xdr:cNvPr id="775" name="フローチャート: 判断 774">
          <a:extLst>
            <a:ext uri="{FF2B5EF4-FFF2-40B4-BE49-F238E27FC236}">
              <a16:creationId xmlns:a16="http://schemas.microsoft.com/office/drawing/2014/main" id="{00000000-0008-0000-0100-000007030000}"/>
            </a:ext>
          </a:extLst>
        </xdr:cNvPr>
        <xdr:cNvSpPr/>
      </xdr:nvSpPr>
      <xdr:spPr>
        <a:xfrm>
          <a:off x="18605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781" name="楕円 780">
          <a:extLst>
            <a:ext uri="{FF2B5EF4-FFF2-40B4-BE49-F238E27FC236}">
              <a16:creationId xmlns:a16="http://schemas.microsoft.com/office/drawing/2014/main" id="{00000000-0008-0000-0100-00000D030000}"/>
            </a:ext>
          </a:extLst>
        </xdr:cNvPr>
        <xdr:cNvSpPr/>
      </xdr:nvSpPr>
      <xdr:spPr>
        <a:xfrm>
          <a:off x="221107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25164</xdr:rowOff>
    </xdr:from>
    <xdr:ext cx="469744" cy="259045"/>
    <xdr:sp macro="" textlink="">
      <xdr:nvSpPr>
        <xdr:cNvPr id="782" name="【児童館】&#10;一人当たり面積該当値テキスト">
          <a:extLst>
            <a:ext uri="{FF2B5EF4-FFF2-40B4-BE49-F238E27FC236}">
              <a16:creationId xmlns:a16="http://schemas.microsoft.com/office/drawing/2014/main" id="{00000000-0008-0000-0100-00000E030000}"/>
            </a:ext>
          </a:extLst>
        </xdr:cNvPr>
        <xdr:cNvSpPr txBox="1"/>
      </xdr:nvSpPr>
      <xdr:spPr>
        <a:xfrm>
          <a:off x="22199600"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783" name="楕円 782">
          <a:extLst>
            <a:ext uri="{FF2B5EF4-FFF2-40B4-BE49-F238E27FC236}">
              <a16:creationId xmlns:a16="http://schemas.microsoft.com/office/drawing/2014/main" id="{00000000-0008-0000-0100-00000F030000}"/>
            </a:ext>
          </a:extLst>
        </xdr:cNvPr>
        <xdr:cNvSpPr/>
      </xdr:nvSpPr>
      <xdr:spPr>
        <a:xfrm>
          <a:off x="2127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97537</xdr:rowOff>
    </xdr:from>
    <xdr:to>
      <xdr:col>116</xdr:col>
      <xdr:colOff>63500</xdr:colOff>
      <xdr:row>84</xdr:row>
      <xdr:rowOff>106680</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flipV="1">
          <a:off x="21323300" y="14499337"/>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165608</xdr:rowOff>
    </xdr:from>
    <xdr:to>
      <xdr:col>107</xdr:col>
      <xdr:colOff>101600</xdr:colOff>
      <xdr:row>83</xdr:row>
      <xdr:rowOff>95758</xdr:rowOff>
    </xdr:to>
    <xdr:sp macro="" textlink="">
      <xdr:nvSpPr>
        <xdr:cNvPr id="785" name="楕円 784">
          <a:extLst>
            <a:ext uri="{FF2B5EF4-FFF2-40B4-BE49-F238E27FC236}">
              <a16:creationId xmlns:a16="http://schemas.microsoft.com/office/drawing/2014/main" id="{00000000-0008-0000-0100-000011030000}"/>
            </a:ext>
          </a:extLst>
        </xdr:cNvPr>
        <xdr:cNvSpPr/>
      </xdr:nvSpPr>
      <xdr:spPr>
        <a:xfrm>
          <a:off x="20383500" y="142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44958</xdr:rowOff>
    </xdr:from>
    <xdr:to>
      <xdr:col>111</xdr:col>
      <xdr:colOff>177800</xdr:colOff>
      <xdr:row>84</xdr:row>
      <xdr:rowOff>106680</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20434300" y="14275308"/>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7874</xdr:rowOff>
    </xdr:from>
    <xdr:to>
      <xdr:col>102</xdr:col>
      <xdr:colOff>165100</xdr:colOff>
      <xdr:row>83</xdr:row>
      <xdr:rowOff>109474</xdr:rowOff>
    </xdr:to>
    <xdr:sp macro="" textlink="">
      <xdr:nvSpPr>
        <xdr:cNvPr id="787" name="楕円 786">
          <a:extLst>
            <a:ext uri="{FF2B5EF4-FFF2-40B4-BE49-F238E27FC236}">
              <a16:creationId xmlns:a16="http://schemas.microsoft.com/office/drawing/2014/main" id="{00000000-0008-0000-0100-000013030000}"/>
            </a:ext>
          </a:extLst>
        </xdr:cNvPr>
        <xdr:cNvSpPr/>
      </xdr:nvSpPr>
      <xdr:spPr>
        <a:xfrm>
          <a:off x="19494500" y="1423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44958</xdr:rowOff>
    </xdr:from>
    <xdr:to>
      <xdr:col>107</xdr:col>
      <xdr:colOff>50800</xdr:colOff>
      <xdr:row>83</xdr:row>
      <xdr:rowOff>58674</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flipV="1">
          <a:off x="19545300" y="142753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82566</xdr:rowOff>
    </xdr:from>
    <xdr:ext cx="469744" cy="259045"/>
    <xdr:sp macro="" textlink="">
      <xdr:nvSpPr>
        <xdr:cNvPr id="789" name="n_1aveValue【児童館】&#10;一人当たり面積">
          <a:extLst>
            <a:ext uri="{FF2B5EF4-FFF2-40B4-BE49-F238E27FC236}">
              <a16:creationId xmlns:a16="http://schemas.microsoft.com/office/drawing/2014/main" id="{00000000-0008-0000-0100-000015030000}"/>
            </a:ext>
          </a:extLst>
        </xdr:cNvPr>
        <xdr:cNvSpPr txBox="1"/>
      </xdr:nvSpPr>
      <xdr:spPr>
        <a:xfrm>
          <a:off x="21075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66312</xdr:rowOff>
    </xdr:from>
    <xdr:ext cx="469744" cy="259045"/>
    <xdr:sp macro="" textlink="">
      <xdr:nvSpPr>
        <xdr:cNvPr id="790" name="n_2aveValue【児童館】&#10;一人当たり面積">
          <a:extLst>
            <a:ext uri="{FF2B5EF4-FFF2-40B4-BE49-F238E27FC236}">
              <a16:creationId xmlns:a16="http://schemas.microsoft.com/office/drawing/2014/main" id="{00000000-0008-0000-0100-000016030000}"/>
            </a:ext>
          </a:extLst>
        </xdr:cNvPr>
        <xdr:cNvSpPr txBox="1"/>
      </xdr:nvSpPr>
      <xdr:spPr>
        <a:xfrm>
          <a:off x="20199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57166</xdr:rowOff>
    </xdr:from>
    <xdr:ext cx="469744" cy="259045"/>
    <xdr:sp macro="" textlink="">
      <xdr:nvSpPr>
        <xdr:cNvPr id="791" name="n_3aveValue【児童館】&#10;一人当たり面積">
          <a:extLst>
            <a:ext uri="{FF2B5EF4-FFF2-40B4-BE49-F238E27FC236}">
              <a16:creationId xmlns:a16="http://schemas.microsoft.com/office/drawing/2014/main" id="{00000000-0008-0000-0100-000017030000}"/>
            </a:ext>
          </a:extLst>
        </xdr:cNvPr>
        <xdr:cNvSpPr txBox="1"/>
      </xdr:nvSpPr>
      <xdr:spPr>
        <a:xfrm>
          <a:off x="19310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123714</xdr:rowOff>
    </xdr:from>
    <xdr:ext cx="469744" cy="259045"/>
    <xdr:sp macro="" textlink="">
      <xdr:nvSpPr>
        <xdr:cNvPr id="792" name="n_4aveValue【児童館】&#10;一人当たり面積">
          <a:extLst>
            <a:ext uri="{FF2B5EF4-FFF2-40B4-BE49-F238E27FC236}">
              <a16:creationId xmlns:a16="http://schemas.microsoft.com/office/drawing/2014/main" id="{00000000-0008-0000-0100-000018030000}"/>
            </a:ext>
          </a:extLst>
        </xdr:cNvPr>
        <xdr:cNvSpPr txBox="1"/>
      </xdr:nvSpPr>
      <xdr:spPr>
        <a:xfrm>
          <a:off x="18421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148607</xdr:rowOff>
    </xdr:from>
    <xdr:ext cx="469744" cy="259045"/>
    <xdr:sp macro="" textlink="">
      <xdr:nvSpPr>
        <xdr:cNvPr id="793" name="n_1mainValue【児童館】&#10;一人当たり面積">
          <a:extLst>
            <a:ext uri="{FF2B5EF4-FFF2-40B4-BE49-F238E27FC236}">
              <a16:creationId xmlns:a16="http://schemas.microsoft.com/office/drawing/2014/main" id="{00000000-0008-0000-0100-000019030000}"/>
            </a:ext>
          </a:extLst>
        </xdr:cNvPr>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112285</xdr:rowOff>
    </xdr:from>
    <xdr:ext cx="469744" cy="259045"/>
    <xdr:sp macro="" textlink="">
      <xdr:nvSpPr>
        <xdr:cNvPr id="794" name="n_2mainValue【児童館】&#10;一人当たり面積">
          <a:extLst>
            <a:ext uri="{FF2B5EF4-FFF2-40B4-BE49-F238E27FC236}">
              <a16:creationId xmlns:a16="http://schemas.microsoft.com/office/drawing/2014/main" id="{00000000-0008-0000-0100-00001A030000}"/>
            </a:ext>
          </a:extLst>
        </xdr:cNvPr>
        <xdr:cNvSpPr txBox="1"/>
      </xdr:nvSpPr>
      <xdr:spPr>
        <a:xfrm>
          <a:off x="20199427" y="1399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126001</xdr:rowOff>
    </xdr:from>
    <xdr:ext cx="469744" cy="259045"/>
    <xdr:sp macro="" textlink="">
      <xdr:nvSpPr>
        <xdr:cNvPr id="795" name="n_3mainValue【児童館】&#10;一人当たり面積">
          <a:extLst>
            <a:ext uri="{FF2B5EF4-FFF2-40B4-BE49-F238E27FC236}">
              <a16:creationId xmlns:a16="http://schemas.microsoft.com/office/drawing/2014/main" id="{00000000-0008-0000-0100-00001B030000}"/>
            </a:ext>
          </a:extLst>
        </xdr:cNvPr>
        <xdr:cNvSpPr txBox="1"/>
      </xdr:nvSpPr>
      <xdr:spPr>
        <a:xfrm>
          <a:off x="19310427" y="1401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6" name="正方形/長方形 795">
          <a:extLst>
            <a:ext uri="{FF2B5EF4-FFF2-40B4-BE49-F238E27FC236}">
              <a16:creationId xmlns:a16="http://schemas.microsoft.com/office/drawing/2014/main" id="{00000000-0008-0000-0100-00001C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5" name="正方形/長方形 804">
          <a:extLst>
            <a:ext uri="{FF2B5EF4-FFF2-40B4-BE49-F238E27FC236}">
              <a16:creationId xmlns:a16="http://schemas.microsoft.com/office/drawing/2014/main" id="{00000000-0008-0000-0100-000025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6" name="正方形/長方形 805">
          <a:extLst>
            <a:ext uri="{FF2B5EF4-FFF2-40B4-BE49-F238E27FC236}">
              <a16:creationId xmlns:a16="http://schemas.microsoft.com/office/drawing/2014/main" id="{00000000-0008-0000-0100-000026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7" name="正方形/長方形 806">
          <a:extLst>
            <a:ext uri="{FF2B5EF4-FFF2-40B4-BE49-F238E27FC236}">
              <a16:creationId xmlns:a16="http://schemas.microsoft.com/office/drawing/2014/main" id="{00000000-0008-0000-0100-000027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8" name="正方形/長方形 807">
          <a:extLst>
            <a:ext uri="{FF2B5EF4-FFF2-40B4-BE49-F238E27FC236}">
              <a16:creationId xmlns:a16="http://schemas.microsoft.com/office/drawing/2014/main" id="{00000000-0008-0000-0100-000028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9" name="正方形/長方形 808">
          <a:extLst>
            <a:ext uri="{FF2B5EF4-FFF2-40B4-BE49-F238E27FC236}">
              <a16:creationId xmlns:a16="http://schemas.microsoft.com/office/drawing/2014/main" id="{00000000-0008-0000-0100-000029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0" name="正方形/長方形 809">
          <a:extLst>
            <a:ext uri="{FF2B5EF4-FFF2-40B4-BE49-F238E27FC236}">
              <a16:creationId xmlns:a16="http://schemas.microsoft.com/office/drawing/2014/main" id="{00000000-0008-0000-0100-00002A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1" name="正方形/長方形 810">
          <a:extLst>
            <a:ext uri="{FF2B5EF4-FFF2-40B4-BE49-F238E27FC236}">
              <a16:creationId xmlns:a16="http://schemas.microsoft.com/office/drawing/2014/main" id="{00000000-0008-0000-0100-00002B03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812" name="正方形/長方形 811">
          <a:extLst>
            <a:ext uri="{FF2B5EF4-FFF2-40B4-BE49-F238E27FC236}">
              <a16:creationId xmlns:a16="http://schemas.microsoft.com/office/drawing/2014/main" id="{00000000-0008-0000-0100-00002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3" name="正方形/長方形 812">
          <a:extLst>
            <a:ext uri="{FF2B5EF4-FFF2-40B4-BE49-F238E27FC236}">
              <a16:creationId xmlns:a16="http://schemas.microsoft.com/office/drawing/2014/main" id="{00000000-0008-0000-0100-00002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特に有形固定資産減価償却率が高い主な施設は、橋りょうであり、低くなっているのが、認定こども園、保育所となっている。橋りょうについては、長寿命化修繕計画により計画的に長寿命化を図られ償却率の増加傾向を緩やかとなっている。認定こども園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年度に新築したことにより、類似団体平均値よりも大きく下回っている状況である。　今後については、将来継続的に財政規律を保つため施設の適正な統廃合を進める必要がある。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北海道せたな町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7,743
7,712
638.68
9,238,400
9,011,321
226,807
5,553,477
8,910,101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9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82567</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42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41728</xdr:rowOff>
    </xdr:from>
    <xdr:to>
      <xdr:col>15</xdr:col>
      <xdr:colOff>101600</xdr:colOff>
      <xdr:row>38</xdr:row>
      <xdr:rowOff>143328</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170724</xdr:rowOff>
    </xdr:from>
    <xdr:to>
      <xdr:col>10</xdr:col>
      <xdr:colOff>165100</xdr:colOff>
      <xdr:row>38</xdr:row>
      <xdr:rowOff>100874</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164193</xdr:rowOff>
    </xdr:from>
    <xdr:to>
      <xdr:col>6</xdr:col>
      <xdr:colOff>38100</xdr:colOff>
      <xdr:row>38</xdr:row>
      <xdr:rowOff>94343</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58057</xdr:rowOff>
    </xdr:from>
    <xdr:to>
      <xdr:col>24</xdr:col>
      <xdr:colOff>114300</xdr:colOff>
      <xdr:row>40</xdr:row>
      <xdr:rowOff>159657</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36484</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89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25400</xdr:rowOff>
    </xdr:from>
    <xdr:to>
      <xdr:col>20</xdr:col>
      <xdr:colOff>38100</xdr:colOff>
      <xdr:row>40</xdr:row>
      <xdr:rowOff>127000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76200</xdr:rowOff>
    </xdr:from>
    <xdr:to>
      <xdr:col>24</xdr:col>
      <xdr:colOff>63500</xdr:colOff>
      <xdr:row>40</xdr:row>
      <xdr:rowOff>108857</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9342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164193</xdr:rowOff>
    </xdr:from>
    <xdr:to>
      <xdr:col>15</xdr:col>
      <xdr:colOff>101600</xdr:colOff>
      <xdr:row>40</xdr:row>
      <xdr:rowOff>94343</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43543</xdr:rowOff>
    </xdr:from>
    <xdr:to>
      <xdr:col>19</xdr:col>
      <xdr:colOff>177800</xdr:colOff>
      <xdr:row>40</xdr:row>
      <xdr:rowOff>76200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90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121738</xdr:rowOff>
    </xdr:from>
    <xdr:to>
      <xdr:col>10</xdr:col>
      <xdr:colOff>165100</xdr:colOff>
      <xdr:row>39</xdr:row>
      <xdr:rowOff>51888</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1088</xdr:rowOff>
    </xdr:from>
    <xdr:to>
      <xdr:col>15</xdr:col>
      <xdr:colOff>50800</xdr:colOff>
      <xdr:row>40</xdr:row>
      <xdr:rowOff>43543</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687638"/>
          <a:ext cx="889000" cy="21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17797</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200-000052000000}"/>
            </a:ext>
          </a:extLst>
        </xdr:cNvPr>
        <xdr:cNvSpPr txBox="1"/>
      </xdr:nvSpPr>
      <xdr:spPr>
        <a:xfrm>
          <a:off x="3582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159855</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200-000053000000}"/>
            </a:ext>
          </a:extLst>
        </xdr:cNvPr>
        <xdr:cNvSpPr txBox="1"/>
      </xdr:nvSpPr>
      <xdr:spPr>
        <a:xfrm>
          <a:off x="27057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117401</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200-000054000000}"/>
            </a:ext>
          </a:extLst>
        </xdr:cNvPr>
        <xdr:cNvSpPr txBox="1"/>
      </xdr:nvSpPr>
      <xdr:spPr>
        <a:xfrm>
          <a:off x="1816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110870</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200-000055000000}"/>
            </a:ext>
          </a:extLst>
        </xdr:cNvPr>
        <xdr:cNvSpPr txBox="1"/>
      </xdr:nvSpPr>
      <xdr:spPr>
        <a:xfrm>
          <a:off x="927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118127</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200-000056000000}"/>
            </a:ext>
          </a:extLst>
        </xdr:cNvPr>
        <xdr:cNvSpPr txBox="1"/>
      </xdr:nvSpPr>
      <xdr:spPr>
        <a:xfrm>
          <a:off x="35820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85470</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200-000057000000}"/>
            </a:ext>
          </a:extLst>
        </xdr:cNvPr>
        <xdr:cNvSpPr txBox="1"/>
      </xdr:nvSpPr>
      <xdr:spPr>
        <a:xfrm>
          <a:off x="2705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43015</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200-000058000000}"/>
            </a:ext>
          </a:extLst>
        </xdr:cNvPr>
        <xdr:cNvSpPr txBox="1"/>
      </xdr:nvSpPr>
      <xdr:spPr>
        <a:xfrm>
          <a:off x="1816744"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00000000-0008-0000-0200-00006D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73914</xdr:rowOff>
    </xdr:from>
    <xdr:to>
      <xdr:col>54</xdr:col>
      <xdr:colOff>189865</xdr:colOff>
      <xdr:row>41</xdr:row>
      <xdr:rowOff>64770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flipV="1">
          <a:off x="10476865" y="573176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11" name="【図書館】&#10;一人当たり面積最小値テキスト">
          <a:extLst>
            <a:ext uri="{FF2B5EF4-FFF2-40B4-BE49-F238E27FC236}">
              <a16:creationId xmlns:a16="http://schemas.microsoft.com/office/drawing/2014/main" id="{00000000-0008-0000-0200-00006F000000}"/>
            </a:ext>
          </a:extLst>
        </xdr:cNvPr>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20591</xdr:rowOff>
    </xdr:from>
    <xdr:ext cx="469744" cy="259045"/>
    <xdr:sp macro="" textlink="">
      <xdr:nvSpPr>
        <xdr:cNvPr id="113" name="【図書館】&#10;一人当たり面積最大値テキスト">
          <a:extLst>
            <a:ext uri="{FF2B5EF4-FFF2-40B4-BE49-F238E27FC236}">
              <a16:creationId xmlns:a16="http://schemas.microsoft.com/office/drawing/2014/main" id="{00000000-0008-0000-0200-000071000000}"/>
            </a:ext>
          </a:extLst>
        </xdr:cNvPr>
        <xdr:cNvSpPr txBox="1"/>
      </xdr:nvSpPr>
      <xdr:spPr>
        <a:xfrm>
          <a:off x="10515600" y="550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73914</xdr:rowOff>
    </xdr:from>
    <xdr:to>
      <xdr:col>55</xdr:col>
      <xdr:colOff>88900</xdr:colOff>
      <xdr:row>33</xdr:row>
      <xdr:rowOff>73914</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10388600" y="573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20845</xdr:rowOff>
    </xdr:from>
    <xdr:ext cx="469744" cy="259045"/>
    <xdr:sp macro="" textlink="">
      <xdr:nvSpPr>
        <xdr:cNvPr id="115" name="【図書館】&#10;一人当たり面積平均値テキスト">
          <a:extLst>
            <a:ext uri="{FF2B5EF4-FFF2-40B4-BE49-F238E27FC236}">
              <a16:creationId xmlns:a16="http://schemas.microsoft.com/office/drawing/2014/main" id="{00000000-0008-0000-0200-000073000000}"/>
            </a:ext>
          </a:extLst>
        </xdr:cNvPr>
        <xdr:cNvSpPr txBox="1"/>
      </xdr:nvSpPr>
      <xdr:spPr>
        <a:xfrm>
          <a:off x="10515600" y="6364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169418</xdr:rowOff>
    </xdr:from>
    <xdr:to>
      <xdr:col>55</xdr:col>
      <xdr:colOff>50800</xdr:colOff>
      <xdr:row>38</xdr:row>
      <xdr:rowOff>99568</xdr:rowOff>
    </xdr:to>
    <xdr:sp macro="" textlink="">
      <xdr:nvSpPr>
        <xdr:cNvPr id="116" name="フローチャート: 判断 115">
          <a:extLst>
            <a:ext uri="{FF2B5EF4-FFF2-40B4-BE49-F238E27FC236}">
              <a16:creationId xmlns:a16="http://schemas.microsoft.com/office/drawing/2014/main" id="{00000000-0008-0000-0200-000074000000}"/>
            </a:ext>
          </a:extLst>
        </xdr:cNvPr>
        <xdr:cNvSpPr/>
      </xdr:nvSpPr>
      <xdr:spPr>
        <a:xfrm>
          <a:off x="10426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7" name="フローチャート: 判断 116">
          <a:extLst>
            <a:ext uri="{FF2B5EF4-FFF2-40B4-BE49-F238E27FC236}">
              <a16:creationId xmlns:a16="http://schemas.microsoft.com/office/drawing/2014/main" id="{00000000-0008-0000-0200-000075000000}"/>
            </a:ext>
          </a:extLst>
        </xdr:cNvPr>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43688</xdr:rowOff>
    </xdr:from>
    <xdr:to>
      <xdr:col>46</xdr:col>
      <xdr:colOff>38100</xdr:colOff>
      <xdr:row>38</xdr:row>
      <xdr:rowOff>145288</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8699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71120</xdr:rowOff>
    </xdr:from>
    <xdr:to>
      <xdr:col>41</xdr:col>
      <xdr:colOff>101600</xdr:colOff>
      <xdr:row>39</xdr:row>
      <xdr:rowOff>1270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7810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50546</xdr:rowOff>
    </xdr:from>
    <xdr:to>
      <xdr:col>36</xdr:col>
      <xdr:colOff>165100</xdr:colOff>
      <xdr:row>37</xdr:row>
      <xdr:rowOff>152146</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6921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48260</xdr:rowOff>
    </xdr:from>
    <xdr:to>
      <xdr:col>55</xdr:col>
      <xdr:colOff>50800</xdr:colOff>
      <xdr:row>40</xdr:row>
      <xdr:rowOff>149860</xdr:rowOff>
    </xdr:to>
    <xdr:sp macro="" textlink="">
      <xdr:nvSpPr>
        <xdr:cNvPr id="126" name="楕円 125">
          <a:extLst>
            <a:ext uri="{FF2B5EF4-FFF2-40B4-BE49-F238E27FC236}">
              <a16:creationId xmlns:a16="http://schemas.microsoft.com/office/drawing/2014/main" id="{00000000-0008-0000-0200-00007E000000}"/>
            </a:ext>
          </a:extLst>
        </xdr:cNvPr>
        <xdr:cNvSpPr/>
      </xdr:nvSpPr>
      <xdr:spPr>
        <a:xfrm>
          <a:off x="10426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26687</xdr:rowOff>
    </xdr:from>
    <xdr:ext cx="469744" cy="259045"/>
    <xdr:sp macro="" textlink="">
      <xdr:nvSpPr>
        <xdr:cNvPr id="127" name="【図書館】&#10;一人当たり面積該当値テキスト">
          <a:extLst>
            <a:ext uri="{FF2B5EF4-FFF2-40B4-BE49-F238E27FC236}">
              <a16:creationId xmlns:a16="http://schemas.microsoft.com/office/drawing/2014/main" id="{00000000-0008-0000-0200-00007F000000}"/>
            </a:ext>
          </a:extLst>
        </xdr:cNvPr>
        <xdr:cNvSpPr txBox="1"/>
      </xdr:nvSpPr>
      <xdr:spPr>
        <a:xfrm>
          <a:off x="10515600"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52832</xdr:rowOff>
    </xdr:from>
    <xdr:to>
      <xdr:col>50</xdr:col>
      <xdr:colOff>165100</xdr:colOff>
      <xdr:row>40</xdr:row>
      <xdr:rowOff>154432</xdr:rowOff>
    </xdr:to>
    <xdr:sp macro="" textlink="">
      <xdr:nvSpPr>
        <xdr:cNvPr id="128" name="楕円 127">
          <a:extLst>
            <a:ext uri="{FF2B5EF4-FFF2-40B4-BE49-F238E27FC236}">
              <a16:creationId xmlns:a16="http://schemas.microsoft.com/office/drawing/2014/main" id="{00000000-0008-0000-0200-000080000000}"/>
            </a:ext>
          </a:extLst>
        </xdr:cNvPr>
        <xdr:cNvSpPr/>
      </xdr:nvSpPr>
      <xdr:spPr>
        <a:xfrm>
          <a:off x="95885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99060</xdr:rowOff>
    </xdr:from>
    <xdr:to>
      <xdr:col>55</xdr:col>
      <xdr:colOff>0</xdr:colOff>
      <xdr:row>40</xdr:row>
      <xdr:rowOff>103632</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flipV="1">
          <a:off x="9639300" y="69570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57404</xdr:rowOff>
    </xdr:from>
    <xdr:to>
      <xdr:col>46</xdr:col>
      <xdr:colOff>38100</xdr:colOff>
      <xdr:row>40</xdr:row>
      <xdr:rowOff>159004</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86995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103632</xdr:rowOff>
    </xdr:from>
    <xdr:to>
      <xdr:col>50</xdr:col>
      <xdr:colOff>114300</xdr:colOff>
      <xdr:row>40</xdr:row>
      <xdr:rowOff>108204</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flipV="1">
          <a:off x="8750300" y="6961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61976</xdr:rowOff>
    </xdr:from>
    <xdr:to>
      <xdr:col>41</xdr:col>
      <xdr:colOff>101600</xdr:colOff>
      <xdr:row>40</xdr:row>
      <xdr:rowOff>163576</xdr:rowOff>
    </xdr:to>
    <xdr:sp macro="" textlink="">
      <xdr:nvSpPr>
        <xdr:cNvPr id="132" name="楕円 131">
          <a:extLst>
            <a:ext uri="{FF2B5EF4-FFF2-40B4-BE49-F238E27FC236}">
              <a16:creationId xmlns:a16="http://schemas.microsoft.com/office/drawing/2014/main" id="{00000000-0008-0000-0200-000084000000}"/>
            </a:ext>
          </a:extLst>
        </xdr:cNvPr>
        <xdr:cNvSpPr/>
      </xdr:nvSpPr>
      <xdr:spPr>
        <a:xfrm>
          <a:off x="78105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108204</xdr:rowOff>
    </xdr:from>
    <xdr:to>
      <xdr:col>45</xdr:col>
      <xdr:colOff>177800</xdr:colOff>
      <xdr:row>40</xdr:row>
      <xdr:rowOff>112776</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flipV="1">
          <a:off x="7861300" y="6966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34" name="n_1aveValue【図書館】&#10;一人当たり面積">
          <a:extLst>
            <a:ext uri="{FF2B5EF4-FFF2-40B4-BE49-F238E27FC236}">
              <a16:creationId xmlns:a16="http://schemas.microsoft.com/office/drawing/2014/main" id="{00000000-0008-0000-0200-000086000000}"/>
            </a:ext>
          </a:extLst>
        </xdr:cNvPr>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161815</xdr:rowOff>
    </xdr:from>
    <xdr:ext cx="469744" cy="259045"/>
    <xdr:sp macro="" textlink="">
      <xdr:nvSpPr>
        <xdr:cNvPr id="135" name="n_2aveValue【図書館】&#10;一人当たり面積">
          <a:extLst>
            <a:ext uri="{FF2B5EF4-FFF2-40B4-BE49-F238E27FC236}">
              <a16:creationId xmlns:a16="http://schemas.microsoft.com/office/drawing/2014/main" id="{00000000-0008-0000-0200-000087000000}"/>
            </a:ext>
          </a:extLst>
        </xdr:cNvPr>
        <xdr:cNvSpPr txBox="1"/>
      </xdr:nvSpPr>
      <xdr:spPr>
        <a:xfrm>
          <a:off x="85154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17797</xdr:rowOff>
    </xdr:from>
    <xdr:ext cx="469744" cy="259045"/>
    <xdr:sp macro="" textlink="">
      <xdr:nvSpPr>
        <xdr:cNvPr id="136" name="n_3aveValue【図書館】&#10;一人当たり面積">
          <a:extLst>
            <a:ext uri="{FF2B5EF4-FFF2-40B4-BE49-F238E27FC236}">
              <a16:creationId xmlns:a16="http://schemas.microsoft.com/office/drawing/2014/main" id="{00000000-0008-0000-0200-000088000000}"/>
            </a:ext>
          </a:extLst>
        </xdr:cNvPr>
        <xdr:cNvSpPr txBox="1"/>
      </xdr:nvSpPr>
      <xdr:spPr>
        <a:xfrm>
          <a:off x="7626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168673</xdr:rowOff>
    </xdr:from>
    <xdr:ext cx="469744" cy="259045"/>
    <xdr:sp macro="" textlink="">
      <xdr:nvSpPr>
        <xdr:cNvPr id="137" name="n_4aveValue【図書館】&#10;一人当たり面積">
          <a:extLst>
            <a:ext uri="{FF2B5EF4-FFF2-40B4-BE49-F238E27FC236}">
              <a16:creationId xmlns:a16="http://schemas.microsoft.com/office/drawing/2014/main" id="{00000000-0008-0000-0200-000089000000}"/>
            </a:ext>
          </a:extLst>
        </xdr:cNvPr>
        <xdr:cNvSpPr txBox="1"/>
      </xdr:nvSpPr>
      <xdr:spPr>
        <a:xfrm>
          <a:off x="6737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145559</xdr:rowOff>
    </xdr:from>
    <xdr:ext cx="469744" cy="259045"/>
    <xdr:sp macro="" textlink="">
      <xdr:nvSpPr>
        <xdr:cNvPr id="138" name="n_1mainValue【図書館】&#10;一人当たり面積">
          <a:extLst>
            <a:ext uri="{FF2B5EF4-FFF2-40B4-BE49-F238E27FC236}">
              <a16:creationId xmlns:a16="http://schemas.microsoft.com/office/drawing/2014/main" id="{00000000-0008-0000-0200-00008A000000}"/>
            </a:ext>
          </a:extLst>
        </xdr:cNvPr>
        <xdr:cNvSpPr txBox="1"/>
      </xdr:nvSpPr>
      <xdr:spPr>
        <a:xfrm>
          <a:off x="9391727" y="70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150131</xdr:rowOff>
    </xdr:from>
    <xdr:ext cx="469744" cy="259045"/>
    <xdr:sp macro="" textlink="">
      <xdr:nvSpPr>
        <xdr:cNvPr id="139" name="n_2mainValue【図書館】&#10;一人当たり面積">
          <a:extLst>
            <a:ext uri="{FF2B5EF4-FFF2-40B4-BE49-F238E27FC236}">
              <a16:creationId xmlns:a16="http://schemas.microsoft.com/office/drawing/2014/main" id="{00000000-0008-0000-0200-00008B000000}"/>
            </a:ext>
          </a:extLst>
        </xdr:cNvPr>
        <xdr:cNvSpPr txBox="1"/>
      </xdr:nvSpPr>
      <xdr:spPr>
        <a:xfrm>
          <a:off x="8515427" y="70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154703</xdr:rowOff>
    </xdr:from>
    <xdr:ext cx="469744" cy="259045"/>
    <xdr:sp macro="" textlink="">
      <xdr:nvSpPr>
        <xdr:cNvPr id="140" name="n_3mainValue【図書館】&#10;一人当たり面積">
          <a:extLst>
            <a:ext uri="{FF2B5EF4-FFF2-40B4-BE49-F238E27FC236}">
              <a16:creationId xmlns:a16="http://schemas.microsoft.com/office/drawing/2014/main" id="{00000000-0008-0000-0200-00008C000000}"/>
            </a:ext>
          </a:extLst>
        </xdr:cNvPr>
        <xdr:cNvSpPr txBox="1"/>
      </xdr:nvSpPr>
      <xdr:spPr>
        <a:xfrm>
          <a:off x="7626427" y="70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00000000-0008-0000-0200-00008D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00000000-0008-0000-0200-00008E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体育館・プール】&#10;有形固定資産減価償却率グラフ枠">
          <a:extLst>
            <a:ext uri="{FF2B5EF4-FFF2-40B4-BE49-F238E27FC236}">
              <a16:creationId xmlns:a16="http://schemas.microsoft.com/office/drawing/2014/main" id="{00000000-0008-0000-0200-0000A5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64</xdr:row>
      <xdr:rowOff>130628</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flipV="1">
          <a:off x="4634865"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7" name="【体育館・プール】&#10;有形固定資産減価償却率最小値テキスト">
          <a:extLst>
            <a:ext uri="{FF2B5EF4-FFF2-40B4-BE49-F238E27FC236}">
              <a16:creationId xmlns:a16="http://schemas.microsoft.com/office/drawing/2014/main" id="{00000000-0008-0000-0200-0000A7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69" name="【体育館・プール】&#10;有形固定資産減価償却率最大値テキスト">
          <a:extLst>
            <a:ext uri="{FF2B5EF4-FFF2-40B4-BE49-F238E27FC236}">
              <a16:creationId xmlns:a16="http://schemas.microsoft.com/office/drawing/2014/main" id="{00000000-0008-0000-0200-0000A9000000}"/>
            </a:ext>
          </a:extLst>
        </xdr:cNvPr>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139899</xdr:rowOff>
    </xdr:from>
    <xdr:ext cx="405111" cy="259045"/>
    <xdr:sp macro="" textlink="">
      <xdr:nvSpPr>
        <xdr:cNvPr id="171" name="【体育館・プール】&#10;有形固定資産減価償却率平均値テキスト">
          <a:extLst>
            <a:ext uri="{FF2B5EF4-FFF2-40B4-BE49-F238E27FC236}">
              <a16:creationId xmlns:a16="http://schemas.microsoft.com/office/drawing/2014/main" id="{00000000-0008-0000-0200-0000AB000000}"/>
            </a:ext>
          </a:extLst>
        </xdr:cNvPr>
        <xdr:cNvSpPr txBox="1"/>
      </xdr:nvSpPr>
      <xdr:spPr>
        <a:xfrm>
          <a:off x="4673600" y="10426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72" name="フローチャート: 判断 171">
          <a:extLst>
            <a:ext uri="{FF2B5EF4-FFF2-40B4-BE49-F238E27FC236}">
              <a16:creationId xmlns:a16="http://schemas.microsoft.com/office/drawing/2014/main" id="{00000000-0008-0000-0200-0000AC000000}"/>
            </a:ext>
          </a:extLst>
        </xdr:cNvPr>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173" name="フローチャート: 判断 172">
          <a:extLst>
            <a:ext uri="{FF2B5EF4-FFF2-40B4-BE49-F238E27FC236}">
              <a16:creationId xmlns:a16="http://schemas.microsoft.com/office/drawing/2014/main" id="{00000000-0008-0000-0200-0000AD000000}"/>
            </a:ext>
          </a:extLst>
        </xdr:cNvPr>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174" name="フローチャート: 判断 173">
          <a:extLst>
            <a:ext uri="{FF2B5EF4-FFF2-40B4-BE49-F238E27FC236}">
              <a16:creationId xmlns:a16="http://schemas.microsoft.com/office/drawing/2014/main" id="{00000000-0008-0000-0200-0000AE000000}"/>
            </a:ext>
          </a:extLst>
        </xdr:cNvPr>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75" name="フローチャート: 判断 174">
          <a:extLst>
            <a:ext uri="{FF2B5EF4-FFF2-40B4-BE49-F238E27FC236}">
              <a16:creationId xmlns:a16="http://schemas.microsoft.com/office/drawing/2014/main" id="{00000000-0008-0000-0200-0000AF000000}"/>
            </a:ext>
          </a:extLst>
        </xdr:cNvPr>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60234</xdr:rowOff>
    </xdr:from>
    <xdr:to>
      <xdr:col>6</xdr:col>
      <xdr:colOff>38100</xdr:colOff>
      <xdr:row>61</xdr:row>
      <xdr:rowOff>161834</xdr:rowOff>
    </xdr:to>
    <xdr:sp macro="" textlink="">
      <xdr:nvSpPr>
        <xdr:cNvPr id="176" name="フローチャート: 判断 175">
          <a:extLst>
            <a:ext uri="{FF2B5EF4-FFF2-40B4-BE49-F238E27FC236}">
              <a16:creationId xmlns:a16="http://schemas.microsoft.com/office/drawing/2014/main" id="{00000000-0008-0000-0200-0000B0000000}"/>
            </a:ext>
          </a:extLst>
        </xdr:cNvPr>
        <xdr:cNvSpPr/>
      </xdr:nvSpPr>
      <xdr:spPr>
        <a:xfrm>
          <a:off x="1079500" y="1051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135346</xdr:rowOff>
    </xdr:from>
    <xdr:to>
      <xdr:col>24</xdr:col>
      <xdr:colOff>114300</xdr:colOff>
      <xdr:row>60</xdr:row>
      <xdr:rowOff>65496</xdr:rowOff>
    </xdr:to>
    <xdr:sp macro="" textlink="">
      <xdr:nvSpPr>
        <xdr:cNvPr id="182" name="楕円 181">
          <a:extLst>
            <a:ext uri="{FF2B5EF4-FFF2-40B4-BE49-F238E27FC236}">
              <a16:creationId xmlns:a16="http://schemas.microsoft.com/office/drawing/2014/main" id="{00000000-0008-0000-0200-0000B6000000}"/>
            </a:ext>
          </a:extLst>
        </xdr:cNvPr>
        <xdr:cNvSpPr/>
      </xdr:nvSpPr>
      <xdr:spPr>
        <a:xfrm>
          <a:off x="45847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158223</xdr:rowOff>
    </xdr:from>
    <xdr:ext cx="405111" cy="259045"/>
    <xdr:sp macro="" textlink="">
      <xdr:nvSpPr>
        <xdr:cNvPr id="183" name="【体育館・プール】&#10;有形固定資産減価償却率該当値テキスト">
          <a:extLst>
            <a:ext uri="{FF2B5EF4-FFF2-40B4-BE49-F238E27FC236}">
              <a16:creationId xmlns:a16="http://schemas.microsoft.com/office/drawing/2014/main" id="{00000000-0008-0000-0200-0000B7000000}"/>
            </a:ext>
          </a:extLst>
        </xdr:cNvPr>
        <xdr:cNvSpPr txBox="1"/>
      </xdr:nvSpPr>
      <xdr:spPr>
        <a:xfrm>
          <a:off x="4673600" y="1010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14515</xdr:rowOff>
    </xdr:from>
    <xdr:to>
      <xdr:col>20</xdr:col>
      <xdr:colOff>38100</xdr:colOff>
      <xdr:row>63</xdr:row>
      <xdr:rowOff>116115</xdr:rowOff>
    </xdr:to>
    <xdr:sp macro="" textlink="">
      <xdr:nvSpPr>
        <xdr:cNvPr id="184" name="楕円 183">
          <a:extLst>
            <a:ext uri="{FF2B5EF4-FFF2-40B4-BE49-F238E27FC236}">
              <a16:creationId xmlns:a16="http://schemas.microsoft.com/office/drawing/2014/main" id="{00000000-0008-0000-0200-0000B8000000}"/>
            </a:ext>
          </a:extLst>
        </xdr:cNvPr>
        <xdr:cNvSpPr/>
      </xdr:nvSpPr>
      <xdr:spPr>
        <a:xfrm>
          <a:off x="3746500" y="1081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14696</xdr:rowOff>
    </xdr:from>
    <xdr:to>
      <xdr:col>24</xdr:col>
      <xdr:colOff>63500</xdr:colOff>
      <xdr:row>63</xdr:row>
      <xdr:rowOff>65315</xdr:rowOff>
    </xdr:to>
    <xdr:cxnSp macro="">
      <xdr:nvCxnSpPr>
        <xdr:cNvPr id="185" name="直線コネクタ 184">
          <a:extLst>
            <a:ext uri="{FF2B5EF4-FFF2-40B4-BE49-F238E27FC236}">
              <a16:creationId xmlns:a16="http://schemas.microsoft.com/office/drawing/2014/main" id="{00000000-0008-0000-0200-0000B9000000}"/>
            </a:ext>
          </a:extLst>
        </xdr:cNvPr>
        <xdr:cNvCxnSpPr/>
      </xdr:nvCxnSpPr>
      <xdr:spPr>
        <a:xfrm flipV="1">
          <a:off x="3797300" y="10301696"/>
          <a:ext cx="838200" cy="56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145143</xdr:rowOff>
    </xdr:from>
    <xdr:to>
      <xdr:col>15</xdr:col>
      <xdr:colOff>101600</xdr:colOff>
      <xdr:row>63</xdr:row>
      <xdr:rowOff>75293</xdr:rowOff>
    </xdr:to>
    <xdr:sp macro="" textlink="">
      <xdr:nvSpPr>
        <xdr:cNvPr id="186" name="楕円 185">
          <a:extLst>
            <a:ext uri="{FF2B5EF4-FFF2-40B4-BE49-F238E27FC236}">
              <a16:creationId xmlns:a16="http://schemas.microsoft.com/office/drawing/2014/main" id="{00000000-0008-0000-0200-0000BA000000}"/>
            </a:ext>
          </a:extLst>
        </xdr:cNvPr>
        <xdr:cNvSpPr/>
      </xdr:nvSpPr>
      <xdr:spPr>
        <a:xfrm>
          <a:off x="28575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24493</xdr:rowOff>
    </xdr:from>
    <xdr:to>
      <xdr:col>19</xdr:col>
      <xdr:colOff>177800</xdr:colOff>
      <xdr:row>63</xdr:row>
      <xdr:rowOff>65315</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a:off x="2908300" y="10825843"/>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84727</xdr:rowOff>
    </xdr:from>
    <xdr:to>
      <xdr:col>10</xdr:col>
      <xdr:colOff>165100</xdr:colOff>
      <xdr:row>63</xdr:row>
      <xdr:rowOff>14877</xdr:rowOff>
    </xdr:to>
    <xdr:sp macro="" textlink="">
      <xdr:nvSpPr>
        <xdr:cNvPr id="188" name="楕円 187">
          <a:extLst>
            <a:ext uri="{FF2B5EF4-FFF2-40B4-BE49-F238E27FC236}">
              <a16:creationId xmlns:a16="http://schemas.microsoft.com/office/drawing/2014/main" id="{00000000-0008-0000-0200-0000BC000000}"/>
            </a:ext>
          </a:extLst>
        </xdr:cNvPr>
        <xdr:cNvSpPr/>
      </xdr:nvSpPr>
      <xdr:spPr>
        <a:xfrm>
          <a:off x="1968500" y="1071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135527</xdr:rowOff>
    </xdr:from>
    <xdr:to>
      <xdr:col>15</xdr:col>
      <xdr:colOff>50800</xdr:colOff>
      <xdr:row>63</xdr:row>
      <xdr:rowOff>24493</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a:off x="2019300" y="10765427"/>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190" name="n_1aveValue【体育館・プール】&#10;有形固定資産減価償却率">
          <a:extLst>
            <a:ext uri="{FF2B5EF4-FFF2-40B4-BE49-F238E27FC236}">
              <a16:creationId xmlns:a16="http://schemas.microsoft.com/office/drawing/2014/main" id="{00000000-0008-0000-0200-0000BE000000}"/>
            </a:ext>
          </a:extLst>
        </xdr:cNvPr>
        <xdr:cNvSpPr txBox="1"/>
      </xdr:nvSpPr>
      <xdr:spPr>
        <a:xfrm>
          <a:off x="358204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101617</xdr:rowOff>
    </xdr:from>
    <xdr:ext cx="405111" cy="259045"/>
    <xdr:sp macro="" textlink="">
      <xdr:nvSpPr>
        <xdr:cNvPr id="191" name="n_2aveValue【体育館・プール】&#10;有形固定資産減価償却率">
          <a:extLst>
            <a:ext uri="{FF2B5EF4-FFF2-40B4-BE49-F238E27FC236}">
              <a16:creationId xmlns:a16="http://schemas.microsoft.com/office/drawing/2014/main" id="{00000000-0008-0000-0200-0000BF000000}"/>
            </a:ext>
          </a:extLst>
        </xdr:cNvPr>
        <xdr:cNvSpPr txBox="1"/>
      </xdr:nvSpPr>
      <xdr:spPr>
        <a:xfrm>
          <a:off x="2705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192" name="n_3aveValue【体育館・プール】&#10;有形固定資産減価償却率">
          <a:extLst>
            <a:ext uri="{FF2B5EF4-FFF2-40B4-BE49-F238E27FC236}">
              <a16:creationId xmlns:a16="http://schemas.microsoft.com/office/drawing/2014/main" id="{00000000-0008-0000-0200-0000C0000000}"/>
            </a:ext>
          </a:extLst>
        </xdr:cNvPr>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6911</xdr:rowOff>
    </xdr:from>
    <xdr:ext cx="405111" cy="259045"/>
    <xdr:sp macro="" textlink="">
      <xdr:nvSpPr>
        <xdr:cNvPr id="193" name="n_4aveValue【体育館・プール】&#10;有形固定資産減価償却率">
          <a:extLst>
            <a:ext uri="{FF2B5EF4-FFF2-40B4-BE49-F238E27FC236}">
              <a16:creationId xmlns:a16="http://schemas.microsoft.com/office/drawing/2014/main" id="{00000000-0008-0000-0200-0000C1000000}"/>
            </a:ext>
          </a:extLst>
        </xdr:cNvPr>
        <xdr:cNvSpPr txBox="1"/>
      </xdr:nvSpPr>
      <xdr:spPr>
        <a:xfrm>
          <a:off x="927744" y="1029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107242</xdr:rowOff>
    </xdr:from>
    <xdr:ext cx="405111" cy="259045"/>
    <xdr:sp macro="" textlink="">
      <xdr:nvSpPr>
        <xdr:cNvPr id="194" name="n_1mainValue【体育館・プール】&#10;有形固定資産減価償却率">
          <a:extLst>
            <a:ext uri="{FF2B5EF4-FFF2-40B4-BE49-F238E27FC236}">
              <a16:creationId xmlns:a16="http://schemas.microsoft.com/office/drawing/2014/main" id="{00000000-0008-0000-0200-0000C2000000}"/>
            </a:ext>
          </a:extLst>
        </xdr:cNvPr>
        <xdr:cNvSpPr txBox="1"/>
      </xdr:nvSpPr>
      <xdr:spPr>
        <a:xfrm>
          <a:off x="3582044" y="1090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66420</xdr:rowOff>
    </xdr:from>
    <xdr:ext cx="405111" cy="259045"/>
    <xdr:sp macro="" textlink="">
      <xdr:nvSpPr>
        <xdr:cNvPr id="195" name="n_2mainValue【体育館・プール】&#10;有形固定資産減価償却率">
          <a:extLst>
            <a:ext uri="{FF2B5EF4-FFF2-40B4-BE49-F238E27FC236}">
              <a16:creationId xmlns:a16="http://schemas.microsoft.com/office/drawing/2014/main" id="{00000000-0008-0000-0200-0000C3000000}"/>
            </a:ext>
          </a:extLst>
        </xdr:cNvPr>
        <xdr:cNvSpPr txBox="1"/>
      </xdr:nvSpPr>
      <xdr:spPr>
        <a:xfrm>
          <a:off x="2705744" y="1086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6004</xdr:rowOff>
    </xdr:from>
    <xdr:ext cx="405111" cy="259045"/>
    <xdr:sp macro="" textlink="">
      <xdr:nvSpPr>
        <xdr:cNvPr id="196" name="n_3mainValue【体育館・プール】&#10;有形固定資産減価償却率">
          <a:extLst>
            <a:ext uri="{FF2B5EF4-FFF2-40B4-BE49-F238E27FC236}">
              <a16:creationId xmlns:a16="http://schemas.microsoft.com/office/drawing/2014/main" id="{00000000-0008-0000-0200-0000C4000000}"/>
            </a:ext>
          </a:extLst>
        </xdr:cNvPr>
        <xdr:cNvSpPr txBox="1"/>
      </xdr:nvSpPr>
      <xdr:spPr>
        <a:xfrm>
          <a:off x="1816744" y="1080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a:extLst>
            <a:ext uri="{FF2B5EF4-FFF2-40B4-BE49-F238E27FC236}">
              <a16:creationId xmlns:a16="http://schemas.microsoft.com/office/drawing/2014/main" id="{00000000-0008-0000-0200-0000C7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a:extLst>
            <a:ext uri="{FF2B5EF4-FFF2-40B4-BE49-F238E27FC236}">
              <a16:creationId xmlns:a16="http://schemas.microsoft.com/office/drawing/2014/main" id="{00000000-0008-0000-0200-0000C9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a:extLst>
            <a:ext uri="{FF2B5EF4-FFF2-40B4-BE49-F238E27FC236}">
              <a16:creationId xmlns:a16="http://schemas.microsoft.com/office/drawing/2014/main" id="{00000000-0008-0000-0200-0000CA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08" name="テキスト ボックス 207">
          <a:extLst>
            <a:ext uri="{FF2B5EF4-FFF2-40B4-BE49-F238E27FC236}">
              <a16:creationId xmlns:a16="http://schemas.microsoft.com/office/drawing/2014/main" id="{00000000-0008-0000-0200-0000D0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0" name="テキスト ボックス 209">
          <a:extLst>
            <a:ext uri="{FF2B5EF4-FFF2-40B4-BE49-F238E27FC236}">
              <a16:creationId xmlns:a16="http://schemas.microsoft.com/office/drawing/2014/main" id="{00000000-0008-0000-0200-0000D2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12" name="テキスト ボックス 211">
          <a:extLst>
            <a:ext uri="{FF2B5EF4-FFF2-40B4-BE49-F238E27FC236}">
              <a16:creationId xmlns:a16="http://schemas.microsoft.com/office/drawing/2014/main" id="{00000000-0008-0000-0200-0000D4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a:extLst>
            <a:ext uri="{FF2B5EF4-FFF2-40B4-BE49-F238E27FC236}">
              <a16:creationId xmlns:a16="http://schemas.microsoft.com/office/drawing/2014/main" id="{00000000-0008-0000-0200-0000D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72581</xdr:rowOff>
    </xdr:from>
    <xdr:to>
      <xdr:col>54</xdr:col>
      <xdr:colOff>189865</xdr:colOff>
      <xdr:row>63</xdr:row>
      <xdr:rowOff>20003</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flipV="1">
          <a:off x="10476865" y="9673781"/>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23830</xdr:rowOff>
    </xdr:from>
    <xdr:ext cx="469744" cy="259045"/>
    <xdr:sp macro="" textlink="">
      <xdr:nvSpPr>
        <xdr:cNvPr id="217" name="【体育館・プール】&#10;一人当たり面積最小値テキスト">
          <a:extLst>
            <a:ext uri="{FF2B5EF4-FFF2-40B4-BE49-F238E27FC236}">
              <a16:creationId xmlns:a16="http://schemas.microsoft.com/office/drawing/2014/main" id="{00000000-0008-0000-0200-0000D9000000}"/>
            </a:ext>
          </a:extLst>
        </xdr:cNvPr>
        <xdr:cNvSpPr txBox="1"/>
      </xdr:nvSpPr>
      <xdr:spPr>
        <a:xfrm>
          <a:off x="10515600" y="1082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20003</xdr:rowOff>
    </xdr:from>
    <xdr:to>
      <xdr:col>55</xdr:col>
      <xdr:colOff>88900</xdr:colOff>
      <xdr:row>63</xdr:row>
      <xdr:rowOff>20003</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10388600" y="1082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19258</xdr:rowOff>
    </xdr:from>
    <xdr:ext cx="469744" cy="259045"/>
    <xdr:sp macro="" textlink="">
      <xdr:nvSpPr>
        <xdr:cNvPr id="219" name="【体育館・プール】&#10;一人当たり面積最大値テキスト">
          <a:extLst>
            <a:ext uri="{FF2B5EF4-FFF2-40B4-BE49-F238E27FC236}">
              <a16:creationId xmlns:a16="http://schemas.microsoft.com/office/drawing/2014/main" id="{00000000-0008-0000-0200-0000DB000000}"/>
            </a:ext>
          </a:extLst>
        </xdr:cNvPr>
        <xdr:cNvSpPr txBox="1"/>
      </xdr:nvSpPr>
      <xdr:spPr>
        <a:xfrm>
          <a:off x="10515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72581</xdr:rowOff>
    </xdr:from>
    <xdr:to>
      <xdr:col>55</xdr:col>
      <xdr:colOff>88900</xdr:colOff>
      <xdr:row>56</xdr:row>
      <xdr:rowOff>72581</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10388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76217</xdr:rowOff>
    </xdr:from>
    <xdr:ext cx="469744" cy="259045"/>
    <xdr:sp macro="" textlink="">
      <xdr:nvSpPr>
        <xdr:cNvPr id="221" name="【体育館・プール】&#10;一人当たり面積平均値テキスト">
          <a:extLst>
            <a:ext uri="{FF2B5EF4-FFF2-40B4-BE49-F238E27FC236}">
              <a16:creationId xmlns:a16="http://schemas.microsoft.com/office/drawing/2014/main" id="{00000000-0008-0000-0200-0000DD000000}"/>
            </a:ext>
          </a:extLst>
        </xdr:cNvPr>
        <xdr:cNvSpPr txBox="1"/>
      </xdr:nvSpPr>
      <xdr:spPr>
        <a:xfrm>
          <a:off x="10515600" y="10363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97790</xdr:rowOff>
    </xdr:from>
    <xdr:to>
      <xdr:col>55</xdr:col>
      <xdr:colOff>50800</xdr:colOff>
      <xdr:row>61</xdr:row>
      <xdr:rowOff>27940</xdr:rowOff>
    </xdr:to>
    <xdr:sp macro="" textlink="">
      <xdr:nvSpPr>
        <xdr:cNvPr id="222" name="フローチャート: 判断 221">
          <a:extLst>
            <a:ext uri="{FF2B5EF4-FFF2-40B4-BE49-F238E27FC236}">
              <a16:creationId xmlns:a16="http://schemas.microsoft.com/office/drawing/2014/main" id="{00000000-0008-0000-0200-0000DE000000}"/>
            </a:ext>
          </a:extLst>
        </xdr:cNvPr>
        <xdr:cNvSpPr/>
      </xdr:nvSpPr>
      <xdr:spPr>
        <a:xfrm>
          <a:off x="10426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86931</xdr:rowOff>
    </xdr:from>
    <xdr:to>
      <xdr:col>50</xdr:col>
      <xdr:colOff>165100</xdr:colOff>
      <xdr:row>61</xdr:row>
      <xdr:rowOff>17081</xdr:rowOff>
    </xdr:to>
    <xdr:sp macro="" textlink="">
      <xdr:nvSpPr>
        <xdr:cNvPr id="223" name="フローチャート: 判断 222">
          <a:extLst>
            <a:ext uri="{FF2B5EF4-FFF2-40B4-BE49-F238E27FC236}">
              <a16:creationId xmlns:a16="http://schemas.microsoft.com/office/drawing/2014/main" id="{00000000-0008-0000-0200-0000DF000000}"/>
            </a:ext>
          </a:extLst>
        </xdr:cNvPr>
        <xdr:cNvSpPr/>
      </xdr:nvSpPr>
      <xdr:spPr>
        <a:xfrm>
          <a:off x="9588500" y="1037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121793</xdr:rowOff>
    </xdr:from>
    <xdr:to>
      <xdr:col>46</xdr:col>
      <xdr:colOff>38100</xdr:colOff>
      <xdr:row>61</xdr:row>
      <xdr:rowOff>51943</xdr:rowOff>
    </xdr:to>
    <xdr:sp macro="" textlink="">
      <xdr:nvSpPr>
        <xdr:cNvPr id="224" name="フローチャート: 判断 223">
          <a:extLst>
            <a:ext uri="{FF2B5EF4-FFF2-40B4-BE49-F238E27FC236}">
              <a16:creationId xmlns:a16="http://schemas.microsoft.com/office/drawing/2014/main" id="{00000000-0008-0000-0200-0000E0000000}"/>
            </a:ext>
          </a:extLst>
        </xdr:cNvPr>
        <xdr:cNvSpPr/>
      </xdr:nvSpPr>
      <xdr:spPr>
        <a:xfrm>
          <a:off x="8699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153797</xdr:rowOff>
    </xdr:from>
    <xdr:to>
      <xdr:col>41</xdr:col>
      <xdr:colOff>101600</xdr:colOff>
      <xdr:row>61</xdr:row>
      <xdr:rowOff>83947</xdr:rowOff>
    </xdr:to>
    <xdr:sp macro="" textlink="">
      <xdr:nvSpPr>
        <xdr:cNvPr id="225" name="フローチャート: 判断 224">
          <a:extLst>
            <a:ext uri="{FF2B5EF4-FFF2-40B4-BE49-F238E27FC236}">
              <a16:creationId xmlns:a16="http://schemas.microsoft.com/office/drawing/2014/main" id="{00000000-0008-0000-0200-0000E1000000}"/>
            </a:ext>
          </a:extLst>
        </xdr:cNvPr>
        <xdr:cNvSpPr/>
      </xdr:nvSpPr>
      <xdr:spPr>
        <a:xfrm>
          <a:off x="7810500" y="1044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147510</xdr:rowOff>
    </xdr:from>
    <xdr:to>
      <xdr:col>36</xdr:col>
      <xdr:colOff>165100</xdr:colOff>
      <xdr:row>61</xdr:row>
      <xdr:rowOff>77660</xdr:rowOff>
    </xdr:to>
    <xdr:sp macro="" textlink="">
      <xdr:nvSpPr>
        <xdr:cNvPr id="226" name="フローチャート: 判断 225">
          <a:extLst>
            <a:ext uri="{FF2B5EF4-FFF2-40B4-BE49-F238E27FC236}">
              <a16:creationId xmlns:a16="http://schemas.microsoft.com/office/drawing/2014/main" id="{00000000-0008-0000-0200-0000E2000000}"/>
            </a:ext>
          </a:extLst>
        </xdr:cNvPr>
        <xdr:cNvSpPr/>
      </xdr:nvSpPr>
      <xdr:spPr>
        <a:xfrm>
          <a:off x="6921500" y="10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21209</xdr:rowOff>
    </xdr:from>
    <xdr:to>
      <xdr:col>55</xdr:col>
      <xdr:colOff>50800</xdr:colOff>
      <xdr:row>59</xdr:row>
      <xdr:rowOff>122809</xdr:rowOff>
    </xdr:to>
    <xdr:sp macro="" textlink="">
      <xdr:nvSpPr>
        <xdr:cNvPr id="232" name="楕円 231">
          <a:extLst>
            <a:ext uri="{FF2B5EF4-FFF2-40B4-BE49-F238E27FC236}">
              <a16:creationId xmlns:a16="http://schemas.microsoft.com/office/drawing/2014/main" id="{00000000-0008-0000-0200-0000E8000000}"/>
            </a:ext>
          </a:extLst>
        </xdr:cNvPr>
        <xdr:cNvSpPr/>
      </xdr:nvSpPr>
      <xdr:spPr>
        <a:xfrm>
          <a:off x="10426700" y="1013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44086</xdr:rowOff>
    </xdr:from>
    <xdr:ext cx="469744" cy="259045"/>
    <xdr:sp macro="" textlink="">
      <xdr:nvSpPr>
        <xdr:cNvPr id="233" name="【体育館・プール】&#10;一人当たり面積該当値テキスト">
          <a:extLst>
            <a:ext uri="{FF2B5EF4-FFF2-40B4-BE49-F238E27FC236}">
              <a16:creationId xmlns:a16="http://schemas.microsoft.com/office/drawing/2014/main" id="{00000000-0008-0000-0200-0000E9000000}"/>
            </a:ext>
          </a:extLst>
        </xdr:cNvPr>
        <xdr:cNvSpPr txBox="1"/>
      </xdr:nvSpPr>
      <xdr:spPr>
        <a:xfrm>
          <a:off x="10515600" y="998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84074</xdr:rowOff>
    </xdr:from>
    <xdr:to>
      <xdr:col>50</xdr:col>
      <xdr:colOff>165100</xdr:colOff>
      <xdr:row>61</xdr:row>
      <xdr:rowOff>14224</xdr:rowOff>
    </xdr:to>
    <xdr:sp macro="" textlink="">
      <xdr:nvSpPr>
        <xdr:cNvPr id="234" name="楕円 233">
          <a:extLst>
            <a:ext uri="{FF2B5EF4-FFF2-40B4-BE49-F238E27FC236}">
              <a16:creationId xmlns:a16="http://schemas.microsoft.com/office/drawing/2014/main" id="{00000000-0008-0000-0200-0000EA000000}"/>
            </a:ext>
          </a:extLst>
        </xdr:cNvPr>
        <xdr:cNvSpPr/>
      </xdr:nvSpPr>
      <xdr:spPr>
        <a:xfrm>
          <a:off x="9588500" y="1037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72009</xdr:rowOff>
    </xdr:from>
    <xdr:to>
      <xdr:col>55</xdr:col>
      <xdr:colOff>0</xdr:colOff>
      <xdr:row>60</xdr:row>
      <xdr:rowOff>134874</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flipV="1">
          <a:off x="9639300" y="10187559"/>
          <a:ext cx="8382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21781</xdr:rowOff>
    </xdr:from>
    <xdr:to>
      <xdr:col>46</xdr:col>
      <xdr:colOff>38100</xdr:colOff>
      <xdr:row>60</xdr:row>
      <xdr:rowOff>123381</xdr:rowOff>
    </xdr:to>
    <xdr:sp macro="" textlink="">
      <xdr:nvSpPr>
        <xdr:cNvPr id="236" name="楕円 235">
          <a:extLst>
            <a:ext uri="{FF2B5EF4-FFF2-40B4-BE49-F238E27FC236}">
              <a16:creationId xmlns:a16="http://schemas.microsoft.com/office/drawing/2014/main" id="{00000000-0008-0000-0200-0000EC000000}"/>
            </a:ext>
          </a:extLst>
        </xdr:cNvPr>
        <xdr:cNvSpPr/>
      </xdr:nvSpPr>
      <xdr:spPr>
        <a:xfrm>
          <a:off x="8699500" y="1030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72581</xdr:rowOff>
    </xdr:from>
    <xdr:to>
      <xdr:col>50</xdr:col>
      <xdr:colOff>114300</xdr:colOff>
      <xdr:row>60</xdr:row>
      <xdr:rowOff>134874</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8750300" y="10359581"/>
          <a:ext cx="889000" cy="6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33782</xdr:rowOff>
    </xdr:from>
    <xdr:to>
      <xdr:col>41</xdr:col>
      <xdr:colOff>101600</xdr:colOff>
      <xdr:row>60</xdr:row>
      <xdr:rowOff>135382</xdr:rowOff>
    </xdr:to>
    <xdr:sp macro="" textlink="">
      <xdr:nvSpPr>
        <xdr:cNvPr id="238" name="楕円 237">
          <a:extLst>
            <a:ext uri="{FF2B5EF4-FFF2-40B4-BE49-F238E27FC236}">
              <a16:creationId xmlns:a16="http://schemas.microsoft.com/office/drawing/2014/main" id="{00000000-0008-0000-0200-0000EE000000}"/>
            </a:ext>
          </a:extLst>
        </xdr:cNvPr>
        <xdr:cNvSpPr/>
      </xdr:nvSpPr>
      <xdr:spPr>
        <a:xfrm>
          <a:off x="7810500" y="1032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72581</xdr:rowOff>
    </xdr:from>
    <xdr:to>
      <xdr:col>45</xdr:col>
      <xdr:colOff>177800</xdr:colOff>
      <xdr:row>60</xdr:row>
      <xdr:rowOff>84582</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flipV="1">
          <a:off x="7861300" y="10359581"/>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8208</xdr:rowOff>
    </xdr:from>
    <xdr:ext cx="469744" cy="259045"/>
    <xdr:sp macro="" textlink="">
      <xdr:nvSpPr>
        <xdr:cNvPr id="240" name="n_1aveValue【体育館・プール】&#10;一人当たり面積">
          <a:extLst>
            <a:ext uri="{FF2B5EF4-FFF2-40B4-BE49-F238E27FC236}">
              <a16:creationId xmlns:a16="http://schemas.microsoft.com/office/drawing/2014/main" id="{00000000-0008-0000-0200-0000F0000000}"/>
            </a:ext>
          </a:extLst>
        </xdr:cNvPr>
        <xdr:cNvSpPr txBox="1"/>
      </xdr:nvSpPr>
      <xdr:spPr>
        <a:xfrm>
          <a:off x="9391727" y="1046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43070</xdr:rowOff>
    </xdr:from>
    <xdr:ext cx="469744" cy="259045"/>
    <xdr:sp macro="" textlink="">
      <xdr:nvSpPr>
        <xdr:cNvPr id="241" name="n_2aveValue【体育館・プール】&#10;一人当たり面積">
          <a:extLst>
            <a:ext uri="{FF2B5EF4-FFF2-40B4-BE49-F238E27FC236}">
              <a16:creationId xmlns:a16="http://schemas.microsoft.com/office/drawing/2014/main" id="{00000000-0008-0000-0200-0000F1000000}"/>
            </a:ext>
          </a:extLst>
        </xdr:cNvPr>
        <xdr:cNvSpPr txBox="1"/>
      </xdr:nvSpPr>
      <xdr:spPr>
        <a:xfrm>
          <a:off x="8515427" y="1050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75074</xdr:rowOff>
    </xdr:from>
    <xdr:ext cx="469744" cy="259045"/>
    <xdr:sp macro="" textlink="">
      <xdr:nvSpPr>
        <xdr:cNvPr id="242" name="n_3aveValue【体育館・プール】&#10;一人当たり面積">
          <a:extLst>
            <a:ext uri="{FF2B5EF4-FFF2-40B4-BE49-F238E27FC236}">
              <a16:creationId xmlns:a16="http://schemas.microsoft.com/office/drawing/2014/main" id="{00000000-0008-0000-0200-0000F2000000}"/>
            </a:ext>
          </a:extLst>
        </xdr:cNvPr>
        <xdr:cNvSpPr txBox="1"/>
      </xdr:nvSpPr>
      <xdr:spPr>
        <a:xfrm>
          <a:off x="7626427" y="1053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94187</xdr:rowOff>
    </xdr:from>
    <xdr:ext cx="469744" cy="259045"/>
    <xdr:sp macro="" textlink="">
      <xdr:nvSpPr>
        <xdr:cNvPr id="243" name="n_4aveValue【体育館・プール】&#10;一人当たり面積">
          <a:extLst>
            <a:ext uri="{FF2B5EF4-FFF2-40B4-BE49-F238E27FC236}">
              <a16:creationId xmlns:a16="http://schemas.microsoft.com/office/drawing/2014/main" id="{00000000-0008-0000-0200-0000F3000000}"/>
            </a:ext>
          </a:extLst>
        </xdr:cNvPr>
        <xdr:cNvSpPr txBox="1"/>
      </xdr:nvSpPr>
      <xdr:spPr>
        <a:xfrm>
          <a:off x="6737427" y="1020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30751</xdr:rowOff>
    </xdr:from>
    <xdr:ext cx="469744" cy="259045"/>
    <xdr:sp macro="" textlink="">
      <xdr:nvSpPr>
        <xdr:cNvPr id="244" name="n_1mainValue【体育館・プール】&#10;一人当たり面積">
          <a:extLst>
            <a:ext uri="{FF2B5EF4-FFF2-40B4-BE49-F238E27FC236}">
              <a16:creationId xmlns:a16="http://schemas.microsoft.com/office/drawing/2014/main" id="{00000000-0008-0000-0200-0000F4000000}"/>
            </a:ext>
          </a:extLst>
        </xdr:cNvPr>
        <xdr:cNvSpPr txBox="1"/>
      </xdr:nvSpPr>
      <xdr:spPr>
        <a:xfrm>
          <a:off x="9391727" y="1014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139908</xdr:rowOff>
    </xdr:from>
    <xdr:ext cx="469744" cy="259045"/>
    <xdr:sp macro="" textlink="">
      <xdr:nvSpPr>
        <xdr:cNvPr id="245" name="n_2mainValue【体育館・プール】&#10;一人当たり面積">
          <a:extLst>
            <a:ext uri="{FF2B5EF4-FFF2-40B4-BE49-F238E27FC236}">
              <a16:creationId xmlns:a16="http://schemas.microsoft.com/office/drawing/2014/main" id="{00000000-0008-0000-0200-0000F5000000}"/>
            </a:ext>
          </a:extLst>
        </xdr:cNvPr>
        <xdr:cNvSpPr txBox="1"/>
      </xdr:nvSpPr>
      <xdr:spPr>
        <a:xfrm>
          <a:off x="8515427" y="10084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151909</xdr:rowOff>
    </xdr:from>
    <xdr:ext cx="469744" cy="259045"/>
    <xdr:sp macro="" textlink="">
      <xdr:nvSpPr>
        <xdr:cNvPr id="246" name="n_3mainValue【体育館・プール】&#10;一人当たり面積">
          <a:extLst>
            <a:ext uri="{FF2B5EF4-FFF2-40B4-BE49-F238E27FC236}">
              <a16:creationId xmlns:a16="http://schemas.microsoft.com/office/drawing/2014/main" id="{00000000-0008-0000-0200-0000F6000000}"/>
            </a:ext>
          </a:extLst>
        </xdr:cNvPr>
        <xdr:cNvSpPr txBox="1"/>
      </xdr:nvSpPr>
      <xdr:spPr>
        <a:xfrm>
          <a:off x="7626427"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00000000-0008-0000-0200-0000F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id="{00000000-0008-0000-0200-0000F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id="{00000000-0008-0000-0200-0000F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id="{00000000-0008-0000-0200-0000F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id="{00000000-0008-0000-0200-0000F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id="{00000000-0008-0000-0200-0000F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00000000-0008-0000-0200-0000FE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8" name="直線コネクタ 257">
          <a:extLst>
            <a:ext uri="{FF2B5EF4-FFF2-40B4-BE49-F238E27FC236}">
              <a16:creationId xmlns:a16="http://schemas.microsoft.com/office/drawing/2014/main" id="{00000000-0008-0000-0200-00000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0" name="直線コネクタ 259">
          <a:extLst>
            <a:ext uri="{FF2B5EF4-FFF2-40B4-BE49-F238E27FC236}">
              <a16:creationId xmlns:a16="http://schemas.microsoft.com/office/drawing/2014/main" id="{00000000-0008-0000-0200-00000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a:extLst>
            <a:ext uri="{FF2B5EF4-FFF2-40B4-BE49-F238E27FC236}">
              <a16:creationId xmlns:a16="http://schemas.microsoft.com/office/drawing/2014/main" id="{00000000-0008-0000-0200-00000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144236</xdr:rowOff>
    </xdr:from>
    <xdr:to>
      <xdr:col>24</xdr:col>
      <xdr:colOff>62865</xdr:colOff>
      <xdr:row>86</xdr:row>
      <xdr:rowOff>168729</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flipV="1">
          <a:off x="4634865"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3" name="【福祉施設】&#10;有形固定資産減価償却率最小値テキスト">
          <a:extLst>
            <a:ext uri="{FF2B5EF4-FFF2-40B4-BE49-F238E27FC236}">
              <a16:creationId xmlns:a16="http://schemas.microsoft.com/office/drawing/2014/main" id="{00000000-0008-0000-0200-000011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90913</xdr:rowOff>
    </xdr:from>
    <xdr:ext cx="340478" cy="259045"/>
    <xdr:sp macro="" textlink="">
      <xdr:nvSpPr>
        <xdr:cNvPr id="275" name="【福祉施設】&#10;有形固定資産減価償却率最大値テキスト">
          <a:extLst>
            <a:ext uri="{FF2B5EF4-FFF2-40B4-BE49-F238E27FC236}">
              <a16:creationId xmlns:a16="http://schemas.microsoft.com/office/drawing/2014/main" id="{00000000-0008-0000-0200-000013010000}"/>
            </a:ext>
          </a:extLst>
        </xdr:cNvPr>
        <xdr:cNvSpPr txBox="1"/>
      </xdr:nvSpPr>
      <xdr:spPr>
        <a:xfrm>
          <a:off x="4673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144236</xdr:rowOff>
    </xdr:from>
    <xdr:to>
      <xdr:col>24</xdr:col>
      <xdr:colOff>152400</xdr:colOff>
      <xdr:row>77</xdr:row>
      <xdr:rowOff>144236</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4546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16346</xdr:rowOff>
    </xdr:from>
    <xdr:ext cx="405111" cy="259045"/>
    <xdr:sp macro="" textlink="">
      <xdr:nvSpPr>
        <xdr:cNvPr id="277" name="【福祉施設】&#10;有形固定資産減価償却率平均値テキスト">
          <a:extLst>
            <a:ext uri="{FF2B5EF4-FFF2-40B4-BE49-F238E27FC236}">
              <a16:creationId xmlns:a16="http://schemas.microsoft.com/office/drawing/2014/main" id="{00000000-0008-0000-0200-000015010000}"/>
            </a:ext>
          </a:extLst>
        </xdr:cNvPr>
        <xdr:cNvSpPr txBox="1"/>
      </xdr:nvSpPr>
      <xdr:spPr>
        <a:xfrm>
          <a:off x="4673600" y="1407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37919</xdr:rowOff>
    </xdr:from>
    <xdr:to>
      <xdr:col>24</xdr:col>
      <xdr:colOff>114300</xdr:colOff>
      <xdr:row>82</xdr:row>
      <xdr:rowOff>139519</xdr:rowOff>
    </xdr:to>
    <xdr:sp macro="" textlink="">
      <xdr:nvSpPr>
        <xdr:cNvPr id="278" name="フローチャート: 判断 277">
          <a:extLst>
            <a:ext uri="{FF2B5EF4-FFF2-40B4-BE49-F238E27FC236}">
              <a16:creationId xmlns:a16="http://schemas.microsoft.com/office/drawing/2014/main" id="{00000000-0008-0000-0200-000016010000}"/>
            </a:ext>
          </a:extLst>
        </xdr:cNvPr>
        <xdr:cNvSpPr/>
      </xdr:nvSpPr>
      <xdr:spPr>
        <a:xfrm>
          <a:off x="45847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137523</xdr:rowOff>
    </xdr:from>
    <xdr:to>
      <xdr:col>20</xdr:col>
      <xdr:colOff>38100</xdr:colOff>
      <xdr:row>82</xdr:row>
      <xdr:rowOff>67673</xdr:rowOff>
    </xdr:to>
    <xdr:sp macro="" textlink="">
      <xdr:nvSpPr>
        <xdr:cNvPr id="279" name="フローチャート: 判断 278">
          <a:extLst>
            <a:ext uri="{FF2B5EF4-FFF2-40B4-BE49-F238E27FC236}">
              <a16:creationId xmlns:a16="http://schemas.microsoft.com/office/drawing/2014/main" id="{00000000-0008-0000-0200-000017010000}"/>
            </a:ext>
          </a:extLst>
        </xdr:cNvPr>
        <xdr:cNvSpPr/>
      </xdr:nvSpPr>
      <xdr:spPr>
        <a:xfrm>
          <a:off x="3746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130992</xdr:rowOff>
    </xdr:from>
    <xdr:to>
      <xdr:col>15</xdr:col>
      <xdr:colOff>101600</xdr:colOff>
      <xdr:row>82</xdr:row>
      <xdr:rowOff>61142</xdr:rowOff>
    </xdr:to>
    <xdr:sp macro="" textlink="">
      <xdr:nvSpPr>
        <xdr:cNvPr id="280" name="フローチャート: 判断 279">
          <a:extLst>
            <a:ext uri="{FF2B5EF4-FFF2-40B4-BE49-F238E27FC236}">
              <a16:creationId xmlns:a16="http://schemas.microsoft.com/office/drawing/2014/main" id="{00000000-0008-0000-0200-000018010000}"/>
            </a:ext>
          </a:extLst>
        </xdr:cNvPr>
        <xdr:cNvSpPr/>
      </xdr:nvSpPr>
      <xdr:spPr>
        <a:xfrm>
          <a:off x="2857500" y="1401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155484</xdr:rowOff>
    </xdr:from>
    <xdr:to>
      <xdr:col>10</xdr:col>
      <xdr:colOff>165100</xdr:colOff>
      <xdr:row>82</xdr:row>
      <xdr:rowOff>85634</xdr:rowOff>
    </xdr:to>
    <xdr:sp macro="" textlink="">
      <xdr:nvSpPr>
        <xdr:cNvPr id="281" name="フローチャート: 判断 280">
          <a:extLst>
            <a:ext uri="{FF2B5EF4-FFF2-40B4-BE49-F238E27FC236}">
              <a16:creationId xmlns:a16="http://schemas.microsoft.com/office/drawing/2014/main" id="{00000000-0008-0000-0200-000019010000}"/>
            </a:ext>
          </a:extLst>
        </xdr:cNvPr>
        <xdr:cNvSpPr/>
      </xdr:nvSpPr>
      <xdr:spPr>
        <a:xfrm>
          <a:off x="1968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29755</xdr:rowOff>
    </xdr:from>
    <xdr:to>
      <xdr:col>6</xdr:col>
      <xdr:colOff>38100</xdr:colOff>
      <xdr:row>82</xdr:row>
      <xdr:rowOff>131355</xdr:rowOff>
    </xdr:to>
    <xdr:sp macro="" textlink="">
      <xdr:nvSpPr>
        <xdr:cNvPr id="282" name="フローチャート: 判断 281">
          <a:extLst>
            <a:ext uri="{FF2B5EF4-FFF2-40B4-BE49-F238E27FC236}">
              <a16:creationId xmlns:a16="http://schemas.microsoft.com/office/drawing/2014/main" id="{00000000-0008-0000-0200-00001A010000}"/>
            </a:ext>
          </a:extLst>
        </xdr:cNvPr>
        <xdr:cNvSpPr/>
      </xdr:nvSpPr>
      <xdr:spPr>
        <a:xfrm>
          <a:off x="1079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21589</xdr:rowOff>
    </xdr:from>
    <xdr:to>
      <xdr:col>24</xdr:col>
      <xdr:colOff>114300</xdr:colOff>
      <xdr:row>81</xdr:row>
      <xdr:rowOff>123189</xdr:rowOff>
    </xdr:to>
    <xdr:sp macro="" textlink="">
      <xdr:nvSpPr>
        <xdr:cNvPr id="288" name="楕円 287">
          <a:extLst>
            <a:ext uri="{FF2B5EF4-FFF2-40B4-BE49-F238E27FC236}">
              <a16:creationId xmlns:a16="http://schemas.microsoft.com/office/drawing/2014/main" id="{00000000-0008-0000-0200-000020010000}"/>
            </a:ext>
          </a:extLst>
        </xdr:cNvPr>
        <xdr:cNvSpPr/>
      </xdr:nvSpPr>
      <xdr:spPr>
        <a:xfrm>
          <a:off x="45847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44466</xdr:rowOff>
    </xdr:from>
    <xdr:ext cx="405111" cy="259045"/>
    <xdr:sp macro="" textlink="">
      <xdr:nvSpPr>
        <xdr:cNvPr id="289" name="【福祉施設】&#10;有形固定資産減価償却率該当値テキスト">
          <a:extLst>
            <a:ext uri="{FF2B5EF4-FFF2-40B4-BE49-F238E27FC236}">
              <a16:creationId xmlns:a16="http://schemas.microsoft.com/office/drawing/2014/main" id="{00000000-0008-0000-0200-000021010000}"/>
            </a:ext>
          </a:extLst>
        </xdr:cNvPr>
        <xdr:cNvSpPr txBox="1"/>
      </xdr:nvSpPr>
      <xdr:spPr>
        <a:xfrm>
          <a:off x="4673600"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162016</xdr:rowOff>
    </xdr:from>
    <xdr:to>
      <xdr:col>20</xdr:col>
      <xdr:colOff>38100</xdr:colOff>
      <xdr:row>81</xdr:row>
      <xdr:rowOff>92166</xdr:rowOff>
    </xdr:to>
    <xdr:sp macro="" textlink="">
      <xdr:nvSpPr>
        <xdr:cNvPr id="290" name="楕円 289">
          <a:extLst>
            <a:ext uri="{FF2B5EF4-FFF2-40B4-BE49-F238E27FC236}">
              <a16:creationId xmlns:a16="http://schemas.microsoft.com/office/drawing/2014/main" id="{00000000-0008-0000-0200-000022010000}"/>
            </a:ext>
          </a:extLst>
        </xdr:cNvPr>
        <xdr:cNvSpPr/>
      </xdr:nvSpPr>
      <xdr:spPr>
        <a:xfrm>
          <a:off x="3746500" y="1387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41366</xdr:rowOff>
    </xdr:from>
    <xdr:to>
      <xdr:col>24</xdr:col>
      <xdr:colOff>63500</xdr:colOff>
      <xdr:row>81</xdr:row>
      <xdr:rowOff>72389</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3797300" y="13928816"/>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91802</xdr:rowOff>
    </xdr:from>
    <xdr:to>
      <xdr:col>15</xdr:col>
      <xdr:colOff>101600</xdr:colOff>
      <xdr:row>83</xdr:row>
      <xdr:rowOff>21952</xdr:rowOff>
    </xdr:to>
    <xdr:sp macro="" textlink="">
      <xdr:nvSpPr>
        <xdr:cNvPr id="292" name="楕円 291">
          <a:extLst>
            <a:ext uri="{FF2B5EF4-FFF2-40B4-BE49-F238E27FC236}">
              <a16:creationId xmlns:a16="http://schemas.microsoft.com/office/drawing/2014/main" id="{00000000-0008-0000-0200-000024010000}"/>
            </a:ext>
          </a:extLst>
        </xdr:cNvPr>
        <xdr:cNvSpPr/>
      </xdr:nvSpPr>
      <xdr:spPr>
        <a:xfrm>
          <a:off x="28575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41366</xdr:rowOff>
    </xdr:from>
    <xdr:to>
      <xdr:col>19</xdr:col>
      <xdr:colOff>177800</xdr:colOff>
      <xdr:row>82</xdr:row>
      <xdr:rowOff>142602</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flipV="1">
          <a:off x="2908300" y="13928816"/>
          <a:ext cx="889000" cy="27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59145</xdr:rowOff>
    </xdr:from>
    <xdr:to>
      <xdr:col>10</xdr:col>
      <xdr:colOff>165100</xdr:colOff>
      <xdr:row>82</xdr:row>
      <xdr:rowOff>160745</xdr:rowOff>
    </xdr:to>
    <xdr:sp macro="" textlink="">
      <xdr:nvSpPr>
        <xdr:cNvPr id="294" name="楕円 293">
          <a:extLst>
            <a:ext uri="{FF2B5EF4-FFF2-40B4-BE49-F238E27FC236}">
              <a16:creationId xmlns:a16="http://schemas.microsoft.com/office/drawing/2014/main" id="{00000000-0008-0000-0200-000026010000}"/>
            </a:ext>
          </a:extLst>
        </xdr:cNvPr>
        <xdr:cNvSpPr/>
      </xdr:nvSpPr>
      <xdr:spPr>
        <a:xfrm>
          <a:off x="19685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109945</xdr:rowOff>
    </xdr:from>
    <xdr:to>
      <xdr:col>15</xdr:col>
      <xdr:colOff>50800</xdr:colOff>
      <xdr:row>82</xdr:row>
      <xdr:rowOff>142602</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2019300" y="1416884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58800</xdr:rowOff>
    </xdr:from>
    <xdr:ext cx="405111" cy="259045"/>
    <xdr:sp macro="" textlink="">
      <xdr:nvSpPr>
        <xdr:cNvPr id="296" name="n_1aveValue【福祉施設】&#10;有形固定資産減価償却率">
          <a:extLst>
            <a:ext uri="{FF2B5EF4-FFF2-40B4-BE49-F238E27FC236}">
              <a16:creationId xmlns:a16="http://schemas.microsoft.com/office/drawing/2014/main" id="{00000000-0008-0000-0200-000028010000}"/>
            </a:ext>
          </a:extLst>
        </xdr:cNvPr>
        <xdr:cNvSpPr txBox="1"/>
      </xdr:nvSpPr>
      <xdr:spPr>
        <a:xfrm>
          <a:off x="3582044" y="1411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77669</xdr:rowOff>
    </xdr:from>
    <xdr:ext cx="405111" cy="259045"/>
    <xdr:sp macro="" textlink="">
      <xdr:nvSpPr>
        <xdr:cNvPr id="297" name="n_2aveValue【福祉施設】&#10;有形固定資産減価償却率">
          <a:extLst>
            <a:ext uri="{FF2B5EF4-FFF2-40B4-BE49-F238E27FC236}">
              <a16:creationId xmlns:a16="http://schemas.microsoft.com/office/drawing/2014/main" id="{00000000-0008-0000-0200-000029010000}"/>
            </a:ext>
          </a:extLst>
        </xdr:cNvPr>
        <xdr:cNvSpPr txBox="1"/>
      </xdr:nvSpPr>
      <xdr:spPr>
        <a:xfrm>
          <a:off x="27057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102161</xdr:rowOff>
    </xdr:from>
    <xdr:ext cx="405111" cy="259045"/>
    <xdr:sp macro="" textlink="">
      <xdr:nvSpPr>
        <xdr:cNvPr id="298" name="n_3aveValue【福祉施設】&#10;有形固定資産減価償却率">
          <a:extLst>
            <a:ext uri="{FF2B5EF4-FFF2-40B4-BE49-F238E27FC236}">
              <a16:creationId xmlns:a16="http://schemas.microsoft.com/office/drawing/2014/main" id="{00000000-0008-0000-0200-00002A010000}"/>
            </a:ext>
          </a:extLst>
        </xdr:cNvPr>
        <xdr:cNvSpPr txBox="1"/>
      </xdr:nvSpPr>
      <xdr:spPr>
        <a:xfrm>
          <a:off x="1816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147882</xdr:rowOff>
    </xdr:from>
    <xdr:ext cx="405111" cy="259045"/>
    <xdr:sp macro="" textlink="">
      <xdr:nvSpPr>
        <xdr:cNvPr id="299" name="n_4aveValue【福祉施設】&#10;有形固定資産減価償却率">
          <a:extLst>
            <a:ext uri="{FF2B5EF4-FFF2-40B4-BE49-F238E27FC236}">
              <a16:creationId xmlns:a16="http://schemas.microsoft.com/office/drawing/2014/main" id="{00000000-0008-0000-0200-00002B010000}"/>
            </a:ext>
          </a:extLst>
        </xdr:cNvPr>
        <xdr:cNvSpPr txBox="1"/>
      </xdr:nvSpPr>
      <xdr:spPr>
        <a:xfrm>
          <a:off x="927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108693</xdr:rowOff>
    </xdr:from>
    <xdr:ext cx="405111" cy="259045"/>
    <xdr:sp macro="" textlink="">
      <xdr:nvSpPr>
        <xdr:cNvPr id="300" name="n_1mainValue【福祉施設】&#10;有形固定資産減価償却率">
          <a:extLst>
            <a:ext uri="{FF2B5EF4-FFF2-40B4-BE49-F238E27FC236}">
              <a16:creationId xmlns:a16="http://schemas.microsoft.com/office/drawing/2014/main" id="{00000000-0008-0000-0200-00002C010000}"/>
            </a:ext>
          </a:extLst>
        </xdr:cNvPr>
        <xdr:cNvSpPr txBox="1"/>
      </xdr:nvSpPr>
      <xdr:spPr>
        <a:xfrm>
          <a:off x="3582044" y="1365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13079</xdr:rowOff>
    </xdr:from>
    <xdr:ext cx="405111" cy="259045"/>
    <xdr:sp macro="" textlink="">
      <xdr:nvSpPr>
        <xdr:cNvPr id="301" name="n_2mainValue【福祉施設】&#10;有形固定資産減価償却率">
          <a:extLst>
            <a:ext uri="{FF2B5EF4-FFF2-40B4-BE49-F238E27FC236}">
              <a16:creationId xmlns:a16="http://schemas.microsoft.com/office/drawing/2014/main" id="{00000000-0008-0000-0200-00002D010000}"/>
            </a:ext>
          </a:extLst>
        </xdr:cNvPr>
        <xdr:cNvSpPr txBox="1"/>
      </xdr:nvSpPr>
      <xdr:spPr>
        <a:xfrm>
          <a:off x="2705744" y="1424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151872</xdr:rowOff>
    </xdr:from>
    <xdr:ext cx="405111" cy="259045"/>
    <xdr:sp macro="" textlink="">
      <xdr:nvSpPr>
        <xdr:cNvPr id="302" name="n_3mainValue【福祉施設】&#10;有形固定資産減価償却率">
          <a:extLst>
            <a:ext uri="{FF2B5EF4-FFF2-40B4-BE49-F238E27FC236}">
              <a16:creationId xmlns:a16="http://schemas.microsoft.com/office/drawing/2014/main" id="{00000000-0008-0000-0200-00002E010000}"/>
            </a:ext>
          </a:extLst>
        </xdr:cNvPr>
        <xdr:cNvSpPr txBox="1"/>
      </xdr:nvSpPr>
      <xdr:spPr>
        <a:xfrm>
          <a:off x="1816744" y="1421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a:extLst>
            <a:ext uri="{FF2B5EF4-FFF2-40B4-BE49-F238E27FC236}">
              <a16:creationId xmlns:a16="http://schemas.microsoft.com/office/drawing/2014/main" id="{00000000-0008-0000-0200-000033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a:extLst>
            <a:ext uri="{FF2B5EF4-FFF2-40B4-BE49-F238E27FC236}">
              <a16:creationId xmlns:a16="http://schemas.microsoft.com/office/drawing/2014/main" id="{00000000-0008-0000-0200-000034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a:extLst>
            <a:ext uri="{FF2B5EF4-FFF2-40B4-BE49-F238E27FC236}">
              <a16:creationId xmlns:a16="http://schemas.microsoft.com/office/drawing/2014/main" id="{00000000-0008-0000-0200-000036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2" name="テキスト ボックス 321">
          <a:extLst>
            <a:ext uri="{FF2B5EF4-FFF2-40B4-BE49-F238E27FC236}">
              <a16:creationId xmlns:a16="http://schemas.microsoft.com/office/drawing/2014/main" id="{00000000-0008-0000-0200-00004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福祉施設】&#10;一人当たり面積グラフ枠">
          <a:extLst>
            <a:ext uri="{FF2B5EF4-FFF2-40B4-BE49-F238E27FC236}">
              <a16:creationId xmlns:a16="http://schemas.microsoft.com/office/drawing/2014/main" id="{00000000-0008-0000-0200-00004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25755</xdr:rowOff>
    </xdr:from>
    <xdr:to>
      <xdr:col>54</xdr:col>
      <xdr:colOff>189865</xdr:colOff>
      <xdr:row>86</xdr:row>
      <xdr:rowOff>36271</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flipV="1">
          <a:off x="10476865" y="13398855"/>
          <a:ext cx="0" cy="138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25" name="【福祉施設】&#10;一人当たり面積最小値テキスト">
          <a:extLst>
            <a:ext uri="{FF2B5EF4-FFF2-40B4-BE49-F238E27FC236}">
              <a16:creationId xmlns:a16="http://schemas.microsoft.com/office/drawing/2014/main" id="{00000000-0008-0000-0200-000045010000}"/>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143882</xdr:rowOff>
    </xdr:from>
    <xdr:ext cx="469744" cy="259045"/>
    <xdr:sp macro="" textlink="">
      <xdr:nvSpPr>
        <xdr:cNvPr id="327" name="【福祉施設】&#10;一人当たり面積最大値テキスト">
          <a:extLst>
            <a:ext uri="{FF2B5EF4-FFF2-40B4-BE49-F238E27FC236}">
              <a16:creationId xmlns:a16="http://schemas.microsoft.com/office/drawing/2014/main" id="{00000000-0008-0000-0200-000047010000}"/>
            </a:ext>
          </a:extLst>
        </xdr:cNvPr>
        <xdr:cNvSpPr txBox="1"/>
      </xdr:nvSpPr>
      <xdr:spPr>
        <a:xfrm>
          <a:off x="10515600" y="1317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25755</xdr:rowOff>
    </xdr:from>
    <xdr:to>
      <xdr:col>55</xdr:col>
      <xdr:colOff>88900</xdr:colOff>
      <xdr:row>78</xdr:row>
      <xdr:rowOff>25755</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10388600" y="1339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156836</xdr:rowOff>
    </xdr:from>
    <xdr:ext cx="469744" cy="259045"/>
    <xdr:sp macro="" textlink="">
      <xdr:nvSpPr>
        <xdr:cNvPr id="329" name="【福祉施設】&#10;一人当たり面積平均値テキスト">
          <a:extLst>
            <a:ext uri="{FF2B5EF4-FFF2-40B4-BE49-F238E27FC236}">
              <a16:creationId xmlns:a16="http://schemas.microsoft.com/office/drawing/2014/main" id="{00000000-0008-0000-0200-000049010000}"/>
            </a:ext>
          </a:extLst>
        </xdr:cNvPr>
        <xdr:cNvSpPr txBox="1"/>
      </xdr:nvSpPr>
      <xdr:spPr>
        <a:xfrm>
          <a:off x="10515600" y="14558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6959</xdr:rowOff>
    </xdr:from>
    <xdr:to>
      <xdr:col>55</xdr:col>
      <xdr:colOff>50800</xdr:colOff>
      <xdr:row>85</xdr:row>
      <xdr:rowOff>108559</xdr:rowOff>
    </xdr:to>
    <xdr:sp macro="" textlink="">
      <xdr:nvSpPr>
        <xdr:cNvPr id="330" name="フローチャート: 判断 329">
          <a:extLst>
            <a:ext uri="{FF2B5EF4-FFF2-40B4-BE49-F238E27FC236}">
              <a16:creationId xmlns:a16="http://schemas.microsoft.com/office/drawing/2014/main" id="{00000000-0008-0000-0200-00004A010000}"/>
            </a:ext>
          </a:extLst>
        </xdr:cNvPr>
        <xdr:cNvSpPr/>
      </xdr:nvSpPr>
      <xdr:spPr>
        <a:xfrm>
          <a:off x="10426700" y="1458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147777</xdr:rowOff>
    </xdr:from>
    <xdr:to>
      <xdr:col>50</xdr:col>
      <xdr:colOff>165100</xdr:colOff>
      <xdr:row>85</xdr:row>
      <xdr:rowOff>77927</xdr:rowOff>
    </xdr:to>
    <xdr:sp macro="" textlink="">
      <xdr:nvSpPr>
        <xdr:cNvPr id="331" name="フローチャート: 判断 330">
          <a:extLst>
            <a:ext uri="{FF2B5EF4-FFF2-40B4-BE49-F238E27FC236}">
              <a16:creationId xmlns:a16="http://schemas.microsoft.com/office/drawing/2014/main" id="{00000000-0008-0000-0200-00004B010000}"/>
            </a:ext>
          </a:extLst>
        </xdr:cNvPr>
        <xdr:cNvSpPr/>
      </xdr:nvSpPr>
      <xdr:spPr>
        <a:xfrm>
          <a:off x="9588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164236</xdr:rowOff>
    </xdr:from>
    <xdr:to>
      <xdr:col>46</xdr:col>
      <xdr:colOff>38100</xdr:colOff>
      <xdr:row>85</xdr:row>
      <xdr:rowOff>94386</xdr:rowOff>
    </xdr:to>
    <xdr:sp macro="" textlink="">
      <xdr:nvSpPr>
        <xdr:cNvPr id="332" name="フローチャート: 判断 331">
          <a:extLst>
            <a:ext uri="{FF2B5EF4-FFF2-40B4-BE49-F238E27FC236}">
              <a16:creationId xmlns:a16="http://schemas.microsoft.com/office/drawing/2014/main" id="{00000000-0008-0000-0200-00004C010000}"/>
            </a:ext>
          </a:extLst>
        </xdr:cNvPr>
        <xdr:cNvSpPr/>
      </xdr:nvSpPr>
      <xdr:spPr>
        <a:xfrm>
          <a:off x="8699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4217</xdr:rowOff>
    </xdr:from>
    <xdr:to>
      <xdr:col>41</xdr:col>
      <xdr:colOff>101600</xdr:colOff>
      <xdr:row>85</xdr:row>
      <xdr:rowOff>105817</xdr:rowOff>
    </xdr:to>
    <xdr:sp macro="" textlink="">
      <xdr:nvSpPr>
        <xdr:cNvPr id="333" name="フローチャート: 判断 332">
          <a:extLst>
            <a:ext uri="{FF2B5EF4-FFF2-40B4-BE49-F238E27FC236}">
              <a16:creationId xmlns:a16="http://schemas.microsoft.com/office/drawing/2014/main" id="{00000000-0008-0000-0200-00004D010000}"/>
            </a:ext>
          </a:extLst>
        </xdr:cNvPr>
        <xdr:cNvSpPr/>
      </xdr:nvSpPr>
      <xdr:spPr>
        <a:xfrm>
          <a:off x="7810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155550</xdr:rowOff>
    </xdr:from>
    <xdr:to>
      <xdr:col>36</xdr:col>
      <xdr:colOff>165100</xdr:colOff>
      <xdr:row>85</xdr:row>
      <xdr:rowOff>85700</xdr:rowOff>
    </xdr:to>
    <xdr:sp macro="" textlink="">
      <xdr:nvSpPr>
        <xdr:cNvPr id="334" name="フローチャート: 判断 333">
          <a:extLst>
            <a:ext uri="{FF2B5EF4-FFF2-40B4-BE49-F238E27FC236}">
              <a16:creationId xmlns:a16="http://schemas.microsoft.com/office/drawing/2014/main" id="{00000000-0008-0000-0200-00004E010000}"/>
            </a:ext>
          </a:extLst>
        </xdr:cNvPr>
        <xdr:cNvSpPr/>
      </xdr:nvSpPr>
      <xdr:spPr>
        <a:xfrm>
          <a:off x="6921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147320</xdr:rowOff>
    </xdr:from>
    <xdr:to>
      <xdr:col>55</xdr:col>
      <xdr:colOff>50800</xdr:colOff>
      <xdr:row>82</xdr:row>
      <xdr:rowOff>77470</xdr:rowOff>
    </xdr:to>
    <xdr:sp macro="" textlink="">
      <xdr:nvSpPr>
        <xdr:cNvPr id="340" name="楕円 339">
          <a:extLst>
            <a:ext uri="{FF2B5EF4-FFF2-40B4-BE49-F238E27FC236}">
              <a16:creationId xmlns:a16="http://schemas.microsoft.com/office/drawing/2014/main" id="{00000000-0008-0000-0200-000054010000}"/>
            </a:ext>
          </a:extLst>
        </xdr:cNvPr>
        <xdr:cNvSpPr/>
      </xdr:nvSpPr>
      <xdr:spPr>
        <a:xfrm>
          <a:off x="104267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170197</xdr:rowOff>
    </xdr:from>
    <xdr:ext cx="469744" cy="259045"/>
    <xdr:sp macro="" textlink="">
      <xdr:nvSpPr>
        <xdr:cNvPr id="341" name="【福祉施設】&#10;一人当たり面積該当値テキスト">
          <a:extLst>
            <a:ext uri="{FF2B5EF4-FFF2-40B4-BE49-F238E27FC236}">
              <a16:creationId xmlns:a16="http://schemas.microsoft.com/office/drawing/2014/main" id="{00000000-0008-0000-0200-000055010000}"/>
            </a:ext>
          </a:extLst>
        </xdr:cNvPr>
        <xdr:cNvSpPr txBox="1"/>
      </xdr:nvSpPr>
      <xdr:spPr>
        <a:xfrm>
          <a:off x="10515600" y="1388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6502</xdr:rowOff>
    </xdr:from>
    <xdr:to>
      <xdr:col>50</xdr:col>
      <xdr:colOff>165100</xdr:colOff>
      <xdr:row>82</xdr:row>
      <xdr:rowOff>108102</xdr:rowOff>
    </xdr:to>
    <xdr:sp macro="" textlink="">
      <xdr:nvSpPr>
        <xdr:cNvPr id="342" name="楕円 341">
          <a:extLst>
            <a:ext uri="{FF2B5EF4-FFF2-40B4-BE49-F238E27FC236}">
              <a16:creationId xmlns:a16="http://schemas.microsoft.com/office/drawing/2014/main" id="{00000000-0008-0000-0200-000056010000}"/>
            </a:ext>
          </a:extLst>
        </xdr:cNvPr>
        <xdr:cNvSpPr/>
      </xdr:nvSpPr>
      <xdr:spPr>
        <a:xfrm>
          <a:off x="9588500" y="1406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26670</xdr:rowOff>
    </xdr:from>
    <xdr:to>
      <xdr:col>55</xdr:col>
      <xdr:colOff>0</xdr:colOff>
      <xdr:row>82</xdr:row>
      <xdr:rowOff>57302</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flipV="1">
          <a:off x="9639300" y="14085570"/>
          <a:ext cx="8382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29820</xdr:rowOff>
    </xdr:from>
    <xdr:to>
      <xdr:col>46</xdr:col>
      <xdr:colOff>38100</xdr:colOff>
      <xdr:row>82</xdr:row>
      <xdr:rowOff>131420</xdr:rowOff>
    </xdr:to>
    <xdr:sp macro="" textlink="">
      <xdr:nvSpPr>
        <xdr:cNvPr id="344" name="楕円 343">
          <a:extLst>
            <a:ext uri="{FF2B5EF4-FFF2-40B4-BE49-F238E27FC236}">
              <a16:creationId xmlns:a16="http://schemas.microsoft.com/office/drawing/2014/main" id="{00000000-0008-0000-0200-000058010000}"/>
            </a:ext>
          </a:extLst>
        </xdr:cNvPr>
        <xdr:cNvSpPr/>
      </xdr:nvSpPr>
      <xdr:spPr>
        <a:xfrm>
          <a:off x="8699500" y="1408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57302</xdr:rowOff>
    </xdr:from>
    <xdr:to>
      <xdr:col>50</xdr:col>
      <xdr:colOff>114300</xdr:colOff>
      <xdr:row>82</xdr:row>
      <xdr:rowOff>80620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flipV="1">
          <a:off x="8750300" y="14116202"/>
          <a:ext cx="8890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81026</xdr:rowOff>
    </xdr:from>
    <xdr:to>
      <xdr:col>41</xdr:col>
      <xdr:colOff>101600</xdr:colOff>
      <xdr:row>83</xdr:row>
      <xdr:rowOff>11176</xdr:rowOff>
    </xdr:to>
    <xdr:sp macro="" textlink="">
      <xdr:nvSpPr>
        <xdr:cNvPr id="346" name="楕円 345">
          <a:extLst>
            <a:ext uri="{FF2B5EF4-FFF2-40B4-BE49-F238E27FC236}">
              <a16:creationId xmlns:a16="http://schemas.microsoft.com/office/drawing/2014/main" id="{00000000-0008-0000-0200-00005A010000}"/>
            </a:ext>
          </a:extLst>
        </xdr:cNvPr>
        <xdr:cNvSpPr/>
      </xdr:nvSpPr>
      <xdr:spPr>
        <a:xfrm>
          <a:off x="7810500" y="1413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80620</xdr:rowOff>
    </xdr:from>
    <xdr:to>
      <xdr:col>45</xdr:col>
      <xdr:colOff>177800</xdr:colOff>
      <xdr:row>82</xdr:row>
      <xdr:rowOff>131826</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flipV="1">
          <a:off x="7861300" y="14139520"/>
          <a:ext cx="8890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69054</xdr:rowOff>
    </xdr:from>
    <xdr:ext cx="469744" cy="259045"/>
    <xdr:sp macro="" textlink="">
      <xdr:nvSpPr>
        <xdr:cNvPr id="348" name="n_1aveValue【福祉施設】&#10;一人当たり面積">
          <a:extLst>
            <a:ext uri="{FF2B5EF4-FFF2-40B4-BE49-F238E27FC236}">
              <a16:creationId xmlns:a16="http://schemas.microsoft.com/office/drawing/2014/main" id="{00000000-0008-0000-0200-00005C010000}"/>
            </a:ext>
          </a:extLst>
        </xdr:cNvPr>
        <xdr:cNvSpPr txBox="1"/>
      </xdr:nvSpPr>
      <xdr:spPr>
        <a:xfrm>
          <a:off x="9391727" y="1464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85513</xdr:rowOff>
    </xdr:from>
    <xdr:ext cx="469744" cy="259045"/>
    <xdr:sp macro="" textlink="">
      <xdr:nvSpPr>
        <xdr:cNvPr id="349" name="n_2aveValue【福祉施設】&#10;一人当たり面積">
          <a:extLst>
            <a:ext uri="{FF2B5EF4-FFF2-40B4-BE49-F238E27FC236}">
              <a16:creationId xmlns:a16="http://schemas.microsoft.com/office/drawing/2014/main" id="{00000000-0008-0000-0200-00005D010000}"/>
            </a:ext>
          </a:extLst>
        </xdr:cNvPr>
        <xdr:cNvSpPr txBox="1"/>
      </xdr:nvSpPr>
      <xdr:spPr>
        <a:xfrm>
          <a:off x="8515427" y="1465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96944</xdr:rowOff>
    </xdr:from>
    <xdr:ext cx="469744" cy="259045"/>
    <xdr:sp macro="" textlink="">
      <xdr:nvSpPr>
        <xdr:cNvPr id="350" name="n_3aveValue【福祉施設】&#10;一人当たり面積">
          <a:extLst>
            <a:ext uri="{FF2B5EF4-FFF2-40B4-BE49-F238E27FC236}">
              <a16:creationId xmlns:a16="http://schemas.microsoft.com/office/drawing/2014/main" id="{00000000-0008-0000-0200-00005E010000}"/>
            </a:ext>
          </a:extLst>
        </xdr:cNvPr>
        <xdr:cNvSpPr txBox="1"/>
      </xdr:nvSpPr>
      <xdr:spPr>
        <a:xfrm>
          <a:off x="7626427" y="1467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102227</xdr:rowOff>
    </xdr:from>
    <xdr:ext cx="469744" cy="259045"/>
    <xdr:sp macro="" textlink="">
      <xdr:nvSpPr>
        <xdr:cNvPr id="351" name="n_4aveValue【福祉施設】&#10;一人当たり面積">
          <a:extLst>
            <a:ext uri="{FF2B5EF4-FFF2-40B4-BE49-F238E27FC236}">
              <a16:creationId xmlns:a16="http://schemas.microsoft.com/office/drawing/2014/main" id="{00000000-0008-0000-0200-00005F010000}"/>
            </a:ext>
          </a:extLst>
        </xdr:cNvPr>
        <xdr:cNvSpPr txBox="1"/>
      </xdr:nvSpPr>
      <xdr:spPr>
        <a:xfrm>
          <a:off x="6737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124629</xdr:rowOff>
    </xdr:from>
    <xdr:ext cx="469744" cy="259045"/>
    <xdr:sp macro="" textlink="">
      <xdr:nvSpPr>
        <xdr:cNvPr id="352" name="n_1mainValue【福祉施設】&#10;一人当たり面積">
          <a:extLst>
            <a:ext uri="{FF2B5EF4-FFF2-40B4-BE49-F238E27FC236}">
              <a16:creationId xmlns:a16="http://schemas.microsoft.com/office/drawing/2014/main" id="{00000000-0008-0000-0200-000060010000}"/>
            </a:ext>
          </a:extLst>
        </xdr:cNvPr>
        <xdr:cNvSpPr txBox="1"/>
      </xdr:nvSpPr>
      <xdr:spPr>
        <a:xfrm>
          <a:off x="9391727" y="1384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147947</xdr:rowOff>
    </xdr:from>
    <xdr:ext cx="469744" cy="259045"/>
    <xdr:sp macro="" textlink="">
      <xdr:nvSpPr>
        <xdr:cNvPr id="353" name="n_2mainValue【福祉施設】&#10;一人当たり面積">
          <a:extLst>
            <a:ext uri="{FF2B5EF4-FFF2-40B4-BE49-F238E27FC236}">
              <a16:creationId xmlns:a16="http://schemas.microsoft.com/office/drawing/2014/main" id="{00000000-0008-0000-0200-000061010000}"/>
            </a:ext>
          </a:extLst>
        </xdr:cNvPr>
        <xdr:cNvSpPr txBox="1"/>
      </xdr:nvSpPr>
      <xdr:spPr>
        <a:xfrm>
          <a:off x="8515427" y="1386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27703</xdr:rowOff>
    </xdr:from>
    <xdr:ext cx="469744" cy="259045"/>
    <xdr:sp macro="" textlink="">
      <xdr:nvSpPr>
        <xdr:cNvPr id="354" name="n_3mainValue【福祉施設】&#10;一人当たり面積">
          <a:extLst>
            <a:ext uri="{FF2B5EF4-FFF2-40B4-BE49-F238E27FC236}">
              <a16:creationId xmlns:a16="http://schemas.microsoft.com/office/drawing/2014/main" id="{00000000-0008-0000-0200-000062010000}"/>
            </a:ext>
          </a:extLst>
        </xdr:cNvPr>
        <xdr:cNvSpPr txBox="1"/>
      </xdr:nvSpPr>
      <xdr:spPr>
        <a:xfrm>
          <a:off x="7626427" y="1391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5" name="正方形/長方形 354">
          <a:extLst>
            <a:ext uri="{FF2B5EF4-FFF2-40B4-BE49-F238E27FC236}">
              <a16:creationId xmlns:a16="http://schemas.microsoft.com/office/drawing/2014/main" id="{00000000-0008-0000-0200-000063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2" name="正方形/長方形 361">
          <a:extLst>
            <a:ext uri="{FF2B5EF4-FFF2-40B4-BE49-F238E27FC236}">
              <a16:creationId xmlns:a16="http://schemas.microsoft.com/office/drawing/2014/main" id="{00000000-0008-0000-0200-00006A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市民会館】&#10;有形固定資産減価償却率グラフ枠">
          <a:extLst>
            <a:ext uri="{FF2B5EF4-FFF2-40B4-BE49-F238E27FC236}">
              <a16:creationId xmlns:a16="http://schemas.microsoft.com/office/drawing/2014/main" id="{00000000-0008-0000-0200-00007B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77832</xdr:rowOff>
    </xdr:from>
    <xdr:to>
      <xdr:col>24</xdr:col>
      <xdr:colOff>62865</xdr:colOff>
      <xdr:row>108</xdr:row>
      <xdr:rowOff>108857</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flipV="1">
          <a:off x="4634865" y="17222832"/>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405111" cy="259045"/>
    <xdr:sp macro="" textlink="">
      <xdr:nvSpPr>
        <xdr:cNvPr id="381" name="【市民会館】&#10;有形固定資産減価償却率最小値テキスト">
          <a:extLst>
            <a:ext uri="{FF2B5EF4-FFF2-40B4-BE49-F238E27FC236}">
              <a16:creationId xmlns:a16="http://schemas.microsoft.com/office/drawing/2014/main" id="{00000000-0008-0000-0200-00007D010000}"/>
            </a:ext>
          </a:extLst>
        </xdr:cNvPr>
        <xdr:cNvSpPr txBox="1"/>
      </xdr:nvSpPr>
      <xdr:spPr>
        <a:xfrm>
          <a:off x="4673600" y="186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4546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24509</xdr:rowOff>
    </xdr:from>
    <xdr:ext cx="340478" cy="259045"/>
    <xdr:sp macro="" textlink="">
      <xdr:nvSpPr>
        <xdr:cNvPr id="383" name="【市民会館】&#10;有形固定資産減価償却率最大値テキスト">
          <a:extLst>
            <a:ext uri="{FF2B5EF4-FFF2-40B4-BE49-F238E27FC236}">
              <a16:creationId xmlns:a16="http://schemas.microsoft.com/office/drawing/2014/main" id="{00000000-0008-0000-0200-00007F010000}"/>
            </a:ext>
          </a:extLst>
        </xdr:cNvPr>
        <xdr:cNvSpPr txBox="1"/>
      </xdr:nvSpPr>
      <xdr:spPr>
        <a:xfrm>
          <a:off x="4673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77832</xdr:rowOff>
    </xdr:from>
    <xdr:to>
      <xdr:col>24</xdr:col>
      <xdr:colOff>152400</xdr:colOff>
      <xdr:row>100</xdr:row>
      <xdr:rowOff>77832</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4546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7093</xdr:rowOff>
    </xdr:from>
    <xdr:ext cx="405111" cy="259045"/>
    <xdr:sp macro="" textlink="">
      <xdr:nvSpPr>
        <xdr:cNvPr id="385" name="【市民会館】&#10;有形固定資産減価償却率平均値テキスト">
          <a:extLst>
            <a:ext uri="{FF2B5EF4-FFF2-40B4-BE49-F238E27FC236}">
              <a16:creationId xmlns:a16="http://schemas.microsoft.com/office/drawing/2014/main" id="{00000000-0008-0000-0200-000081010000}"/>
            </a:ext>
          </a:extLst>
        </xdr:cNvPr>
        <xdr:cNvSpPr txBox="1"/>
      </xdr:nvSpPr>
      <xdr:spPr>
        <a:xfrm>
          <a:off x="4673600" y="1800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28666</xdr:rowOff>
    </xdr:from>
    <xdr:to>
      <xdr:col>24</xdr:col>
      <xdr:colOff>114300</xdr:colOff>
      <xdr:row>105</xdr:row>
      <xdr:rowOff>130266</xdr:rowOff>
    </xdr:to>
    <xdr:sp macro="" textlink="">
      <xdr:nvSpPr>
        <xdr:cNvPr id="386" name="フローチャート: 判断 385">
          <a:extLst>
            <a:ext uri="{FF2B5EF4-FFF2-40B4-BE49-F238E27FC236}">
              <a16:creationId xmlns:a16="http://schemas.microsoft.com/office/drawing/2014/main" id="{00000000-0008-0000-0200-000082010000}"/>
            </a:ext>
          </a:extLst>
        </xdr:cNvPr>
        <xdr:cNvSpPr/>
      </xdr:nvSpPr>
      <xdr:spPr>
        <a:xfrm>
          <a:off x="45847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10705</xdr:rowOff>
    </xdr:from>
    <xdr:to>
      <xdr:col>20</xdr:col>
      <xdr:colOff>38100</xdr:colOff>
      <xdr:row>105</xdr:row>
      <xdr:rowOff>112305</xdr:rowOff>
    </xdr:to>
    <xdr:sp macro="" textlink="">
      <xdr:nvSpPr>
        <xdr:cNvPr id="387" name="フローチャート: 判断 386">
          <a:extLst>
            <a:ext uri="{FF2B5EF4-FFF2-40B4-BE49-F238E27FC236}">
              <a16:creationId xmlns:a16="http://schemas.microsoft.com/office/drawing/2014/main" id="{00000000-0008-0000-0200-000083010000}"/>
            </a:ext>
          </a:extLst>
        </xdr:cNvPr>
        <xdr:cNvSpPr/>
      </xdr:nvSpPr>
      <xdr:spPr>
        <a:xfrm>
          <a:off x="3746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133169</xdr:rowOff>
    </xdr:from>
    <xdr:to>
      <xdr:col>15</xdr:col>
      <xdr:colOff>101600</xdr:colOff>
      <xdr:row>105</xdr:row>
      <xdr:rowOff>63319</xdr:rowOff>
    </xdr:to>
    <xdr:sp macro="" textlink="">
      <xdr:nvSpPr>
        <xdr:cNvPr id="388" name="フローチャート: 判断 387">
          <a:extLst>
            <a:ext uri="{FF2B5EF4-FFF2-40B4-BE49-F238E27FC236}">
              <a16:creationId xmlns:a16="http://schemas.microsoft.com/office/drawing/2014/main" id="{00000000-0008-0000-0200-000084010000}"/>
            </a:ext>
          </a:extLst>
        </xdr:cNvPr>
        <xdr:cNvSpPr/>
      </xdr:nvSpPr>
      <xdr:spPr>
        <a:xfrm>
          <a:off x="28575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98879</xdr:rowOff>
    </xdr:from>
    <xdr:to>
      <xdr:col>10</xdr:col>
      <xdr:colOff>165100</xdr:colOff>
      <xdr:row>105</xdr:row>
      <xdr:rowOff>29029</xdr:rowOff>
    </xdr:to>
    <xdr:sp macro="" textlink="">
      <xdr:nvSpPr>
        <xdr:cNvPr id="389" name="フローチャート: 判断 388">
          <a:extLst>
            <a:ext uri="{FF2B5EF4-FFF2-40B4-BE49-F238E27FC236}">
              <a16:creationId xmlns:a16="http://schemas.microsoft.com/office/drawing/2014/main" id="{00000000-0008-0000-0200-000085010000}"/>
            </a:ext>
          </a:extLst>
        </xdr:cNvPr>
        <xdr:cNvSpPr/>
      </xdr:nvSpPr>
      <xdr:spPr>
        <a:xfrm>
          <a:off x="1968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18869</xdr:rowOff>
    </xdr:from>
    <xdr:to>
      <xdr:col>6</xdr:col>
      <xdr:colOff>38100</xdr:colOff>
      <xdr:row>104</xdr:row>
      <xdr:rowOff>120469</xdr:rowOff>
    </xdr:to>
    <xdr:sp macro="" textlink="">
      <xdr:nvSpPr>
        <xdr:cNvPr id="390" name="フローチャート: 判断 389">
          <a:extLst>
            <a:ext uri="{FF2B5EF4-FFF2-40B4-BE49-F238E27FC236}">
              <a16:creationId xmlns:a16="http://schemas.microsoft.com/office/drawing/2014/main" id="{00000000-0008-0000-0200-000086010000}"/>
            </a:ext>
          </a:extLst>
        </xdr:cNvPr>
        <xdr:cNvSpPr/>
      </xdr:nvSpPr>
      <xdr:spPr>
        <a:xfrm>
          <a:off x="10795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106</xdr:row>
      <xdr:rowOff>46627</xdr:rowOff>
    </xdr:from>
    <xdr:to>
      <xdr:col>10</xdr:col>
      <xdr:colOff>165100</xdr:colOff>
      <xdr:row>106</xdr:row>
      <xdr:rowOff>148227</xdr:rowOff>
    </xdr:to>
    <xdr:sp macro="" textlink="">
      <xdr:nvSpPr>
        <xdr:cNvPr id="396" name="楕円 395">
          <a:extLst>
            <a:ext uri="{FF2B5EF4-FFF2-40B4-BE49-F238E27FC236}">
              <a16:creationId xmlns:a16="http://schemas.microsoft.com/office/drawing/2014/main" id="{00000000-0008-0000-0200-00008C010000}"/>
            </a:ext>
          </a:extLst>
        </xdr:cNvPr>
        <xdr:cNvSpPr/>
      </xdr:nvSpPr>
      <xdr:spPr>
        <a:xfrm>
          <a:off x="19685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128832</xdr:rowOff>
    </xdr:from>
    <xdr:ext cx="405111" cy="259045"/>
    <xdr:sp macro="" textlink="">
      <xdr:nvSpPr>
        <xdr:cNvPr id="397" name="n_1aveValue【市民会館】&#10;有形固定資産減価償却率">
          <a:extLst>
            <a:ext uri="{FF2B5EF4-FFF2-40B4-BE49-F238E27FC236}">
              <a16:creationId xmlns:a16="http://schemas.microsoft.com/office/drawing/2014/main" id="{00000000-0008-0000-0200-00008D010000}"/>
            </a:ext>
          </a:extLst>
        </xdr:cNvPr>
        <xdr:cNvSpPr txBox="1"/>
      </xdr:nvSpPr>
      <xdr:spPr>
        <a:xfrm>
          <a:off x="35820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79846</xdr:rowOff>
    </xdr:from>
    <xdr:ext cx="405111" cy="259045"/>
    <xdr:sp macro="" textlink="">
      <xdr:nvSpPr>
        <xdr:cNvPr id="398" name="n_2aveValue【市民会館】&#10;有形固定資産減価償却率">
          <a:extLst>
            <a:ext uri="{FF2B5EF4-FFF2-40B4-BE49-F238E27FC236}">
              <a16:creationId xmlns:a16="http://schemas.microsoft.com/office/drawing/2014/main" id="{00000000-0008-0000-0200-00008E010000}"/>
            </a:ext>
          </a:extLst>
        </xdr:cNvPr>
        <xdr:cNvSpPr txBox="1"/>
      </xdr:nvSpPr>
      <xdr:spPr>
        <a:xfrm>
          <a:off x="2705744" y="1773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45556</xdr:rowOff>
    </xdr:from>
    <xdr:ext cx="405111" cy="259045"/>
    <xdr:sp macro="" textlink="">
      <xdr:nvSpPr>
        <xdr:cNvPr id="399" name="n_3aveValue【市民会館】&#10;有形固定資産減価償却率">
          <a:extLst>
            <a:ext uri="{FF2B5EF4-FFF2-40B4-BE49-F238E27FC236}">
              <a16:creationId xmlns:a16="http://schemas.microsoft.com/office/drawing/2014/main" id="{00000000-0008-0000-0200-00008F010000}"/>
            </a:ext>
          </a:extLst>
        </xdr:cNvPr>
        <xdr:cNvSpPr txBox="1"/>
      </xdr:nvSpPr>
      <xdr:spPr>
        <a:xfrm>
          <a:off x="1816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136996</xdr:rowOff>
    </xdr:from>
    <xdr:ext cx="405111" cy="259045"/>
    <xdr:sp macro="" textlink="">
      <xdr:nvSpPr>
        <xdr:cNvPr id="400" name="n_4aveValue【市民会館】&#10;有形固定資産減価償却率">
          <a:extLst>
            <a:ext uri="{FF2B5EF4-FFF2-40B4-BE49-F238E27FC236}">
              <a16:creationId xmlns:a16="http://schemas.microsoft.com/office/drawing/2014/main" id="{00000000-0008-0000-0200-000090010000}"/>
            </a:ext>
          </a:extLst>
        </xdr:cNvPr>
        <xdr:cNvSpPr txBox="1"/>
      </xdr:nvSpPr>
      <xdr:spPr>
        <a:xfrm>
          <a:off x="927744" y="1762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139354</xdr:rowOff>
    </xdr:from>
    <xdr:ext cx="405111" cy="259045"/>
    <xdr:sp macro="" textlink="">
      <xdr:nvSpPr>
        <xdr:cNvPr id="401" name="n_3mainValue【市民会館】&#10;有形固定資産減価償却率">
          <a:extLst>
            <a:ext uri="{FF2B5EF4-FFF2-40B4-BE49-F238E27FC236}">
              <a16:creationId xmlns:a16="http://schemas.microsoft.com/office/drawing/2014/main" id="{00000000-0008-0000-0200-000091010000}"/>
            </a:ext>
          </a:extLst>
        </xdr:cNvPr>
        <xdr:cNvSpPr txBox="1"/>
      </xdr:nvSpPr>
      <xdr:spPr>
        <a:xfrm>
          <a:off x="18167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3" name="正方形/長方形 402">
          <a:extLst>
            <a:ext uri="{FF2B5EF4-FFF2-40B4-BE49-F238E27FC236}">
              <a16:creationId xmlns:a16="http://schemas.microsoft.com/office/drawing/2014/main" id="{00000000-0008-0000-0200-00009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4" name="正方形/長方形 403">
          <a:extLst>
            <a:ext uri="{FF2B5EF4-FFF2-40B4-BE49-F238E27FC236}">
              <a16:creationId xmlns:a16="http://schemas.microsoft.com/office/drawing/2014/main" id="{00000000-0008-0000-0200-00009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5" name="正方形/長方形 404">
          <a:extLst>
            <a:ext uri="{FF2B5EF4-FFF2-40B4-BE49-F238E27FC236}">
              <a16:creationId xmlns:a16="http://schemas.microsoft.com/office/drawing/2014/main" id="{00000000-0008-0000-0200-00009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6" name="正方形/長方形 405">
          <a:extLst>
            <a:ext uri="{FF2B5EF4-FFF2-40B4-BE49-F238E27FC236}">
              <a16:creationId xmlns:a16="http://schemas.microsoft.com/office/drawing/2014/main" id="{00000000-0008-0000-0200-00009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7" name="正方形/長方形 406">
          <a:extLst>
            <a:ext uri="{FF2B5EF4-FFF2-40B4-BE49-F238E27FC236}">
              <a16:creationId xmlns:a16="http://schemas.microsoft.com/office/drawing/2014/main" id="{00000000-0008-0000-0200-00009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8" name="正方形/長方形 407">
          <a:extLst>
            <a:ext uri="{FF2B5EF4-FFF2-40B4-BE49-F238E27FC236}">
              <a16:creationId xmlns:a16="http://schemas.microsoft.com/office/drawing/2014/main" id="{00000000-0008-0000-0200-00009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9" name="正方形/長方形 408">
          <a:extLst>
            <a:ext uri="{FF2B5EF4-FFF2-40B4-BE49-F238E27FC236}">
              <a16:creationId xmlns:a16="http://schemas.microsoft.com/office/drawing/2014/main" id="{00000000-0008-0000-0200-000099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6" name="【市民会館】&#10;一人当たり面積グラフ枠">
          <a:extLst>
            <a:ext uri="{FF2B5EF4-FFF2-40B4-BE49-F238E27FC236}">
              <a16:creationId xmlns:a16="http://schemas.microsoft.com/office/drawing/2014/main" id="{00000000-0008-0000-0200-0000AA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58782</xdr:rowOff>
    </xdr:from>
    <xdr:to>
      <xdr:col>54</xdr:col>
      <xdr:colOff>189865</xdr:colOff>
      <xdr:row>108</xdr:row>
      <xdr:rowOff>102326</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flipV="1">
          <a:off x="10476865" y="17203782"/>
          <a:ext cx="0" cy="1415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106153</xdr:rowOff>
    </xdr:from>
    <xdr:ext cx="469744" cy="259045"/>
    <xdr:sp macro="" textlink="">
      <xdr:nvSpPr>
        <xdr:cNvPr id="428" name="【市民会館】&#10;一人当たり面積最小値テキスト">
          <a:extLst>
            <a:ext uri="{FF2B5EF4-FFF2-40B4-BE49-F238E27FC236}">
              <a16:creationId xmlns:a16="http://schemas.microsoft.com/office/drawing/2014/main" id="{00000000-0008-0000-0200-0000AC010000}"/>
            </a:ext>
          </a:extLst>
        </xdr:cNvPr>
        <xdr:cNvSpPr txBox="1"/>
      </xdr:nvSpPr>
      <xdr:spPr>
        <a:xfrm>
          <a:off x="10515600" y="1862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102326</xdr:rowOff>
    </xdr:from>
    <xdr:to>
      <xdr:col>55</xdr:col>
      <xdr:colOff>88900</xdr:colOff>
      <xdr:row>108</xdr:row>
      <xdr:rowOff>102326</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0388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5459</xdr:rowOff>
    </xdr:from>
    <xdr:ext cx="469744" cy="259045"/>
    <xdr:sp macro="" textlink="">
      <xdr:nvSpPr>
        <xdr:cNvPr id="430" name="【市民会館】&#10;一人当たり面積最大値テキスト">
          <a:extLst>
            <a:ext uri="{FF2B5EF4-FFF2-40B4-BE49-F238E27FC236}">
              <a16:creationId xmlns:a16="http://schemas.microsoft.com/office/drawing/2014/main" id="{00000000-0008-0000-0200-0000AE010000}"/>
            </a:ext>
          </a:extLst>
        </xdr:cNvPr>
        <xdr:cNvSpPr txBox="1"/>
      </xdr:nvSpPr>
      <xdr:spPr>
        <a:xfrm>
          <a:off x="10515600" y="1697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58782</xdr:rowOff>
    </xdr:from>
    <xdr:to>
      <xdr:col>55</xdr:col>
      <xdr:colOff>88900</xdr:colOff>
      <xdr:row>100</xdr:row>
      <xdr:rowOff>58782</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10388600" y="1720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3827</xdr:rowOff>
    </xdr:from>
    <xdr:ext cx="469744" cy="259045"/>
    <xdr:sp macro="" textlink="">
      <xdr:nvSpPr>
        <xdr:cNvPr id="432" name="【市民会館】&#10;一人当たり面積平均値テキスト">
          <a:extLst>
            <a:ext uri="{FF2B5EF4-FFF2-40B4-BE49-F238E27FC236}">
              <a16:creationId xmlns:a16="http://schemas.microsoft.com/office/drawing/2014/main" id="{00000000-0008-0000-0200-0000B0010000}"/>
            </a:ext>
          </a:extLst>
        </xdr:cNvPr>
        <xdr:cNvSpPr txBox="1"/>
      </xdr:nvSpPr>
      <xdr:spPr>
        <a:xfrm>
          <a:off x="10515600" y="1817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433" name="フローチャート: 判断 432">
          <a:extLst>
            <a:ext uri="{FF2B5EF4-FFF2-40B4-BE49-F238E27FC236}">
              <a16:creationId xmlns:a16="http://schemas.microsoft.com/office/drawing/2014/main" id="{00000000-0008-0000-0200-0000B1010000}"/>
            </a:ext>
          </a:extLst>
        </xdr:cNvPr>
        <xdr:cNvSpPr/>
      </xdr:nvSpPr>
      <xdr:spPr>
        <a:xfrm>
          <a:off x="10426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102688</xdr:rowOff>
    </xdr:from>
    <xdr:to>
      <xdr:col>50</xdr:col>
      <xdr:colOff>165100</xdr:colOff>
      <xdr:row>107</xdr:row>
      <xdr:rowOff>32838</xdr:rowOff>
    </xdr:to>
    <xdr:sp macro="" textlink="">
      <xdr:nvSpPr>
        <xdr:cNvPr id="434" name="フローチャート: 判断 433">
          <a:extLst>
            <a:ext uri="{FF2B5EF4-FFF2-40B4-BE49-F238E27FC236}">
              <a16:creationId xmlns:a16="http://schemas.microsoft.com/office/drawing/2014/main" id="{00000000-0008-0000-0200-0000B2010000}"/>
            </a:ext>
          </a:extLst>
        </xdr:cNvPr>
        <xdr:cNvSpPr/>
      </xdr:nvSpPr>
      <xdr:spPr>
        <a:xfrm>
          <a:off x="9588500" y="182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53702</xdr:rowOff>
    </xdr:from>
    <xdr:to>
      <xdr:col>46</xdr:col>
      <xdr:colOff>38100</xdr:colOff>
      <xdr:row>106</xdr:row>
      <xdr:rowOff>155302</xdr:rowOff>
    </xdr:to>
    <xdr:sp macro="" textlink="">
      <xdr:nvSpPr>
        <xdr:cNvPr id="435" name="フローチャート: 判断 434">
          <a:extLst>
            <a:ext uri="{FF2B5EF4-FFF2-40B4-BE49-F238E27FC236}">
              <a16:creationId xmlns:a16="http://schemas.microsoft.com/office/drawing/2014/main" id="{00000000-0008-0000-0200-0000B3010000}"/>
            </a:ext>
          </a:extLst>
        </xdr:cNvPr>
        <xdr:cNvSpPr/>
      </xdr:nvSpPr>
      <xdr:spPr>
        <a:xfrm>
          <a:off x="8699500" y="1822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24312</xdr:rowOff>
    </xdr:from>
    <xdr:to>
      <xdr:col>41</xdr:col>
      <xdr:colOff>101600</xdr:colOff>
      <xdr:row>106</xdr:row>
      <xdr:rowOff>125912</xdr:rowOff>
    </xdr:to>
    <xdr:sp macro="" textlink="">
      <xdr:nvSpPr>
        <xdr:cNvPr id="436" name="フローチャート: 判断 435">
          <a:extLst>
            <a:ext uri="{FF2B5EF4-FFF2-40B4-BE49-F238E27FC236}">
              <a16:creationId xmlns:a16="http://schemas.microsoft.com/office/drawing/2014/main" id="{00000000-0008-0000-0200-0000B4010000}"/>
            </a:ext>
          </a:extLst>
        </xdr:cNvPr>
        <xdr:cNvSpPr/>
      </xdr:nvSpPr>
      <xdr:spPr>
        <a:xfrm>
          <a:off x="7810500" y="1819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135889</xdr:rowOff>
    </xdr:from>
    <xdr:to>
      <xdr:col>36</xdr:col>
      <xdr:colOff>165100</xdr:colOff>
      <xdr:row>106</xdr:row>
      <xdr:rowOff>66039</xdr:rowOff>
    </xdr:to>
    <xdr:sp macro="" textlink="">
      <xdr:nvSpPr>
        <xdr:cNvPr id="437" name="フローチャート: 判断 436">
          <a:extLst>
            <a:ext uri="{FF2B5EF4-FFF2-40B4-BE49-F238E27FC236}">
              <a16:creationId xmlns:a16="http://schemas.microsoft.com/office/drawing/2014/main" id="{00000000-0008-0000-0200-0000B5010000}"/>
            </a:ext>
          </a:extLst>
        </xdr:cNvPr>
        <xdr:cNvSpPr/>
      </xdr:nvSpPr>
      <xdr:spPr>
        <a:xfrm>
          <a:off x="6921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120650</xdr:rowOff>
    </xdr:from>
    <xdr:to>
      <xdr:col>41</xdr:col>
      <xdr:colOff>101600</xdr:colOff>
      <xdr:row>106</xdr:row>
      <xdr:rowOff>50800</xdr:rowOff>
    </xdr:to>
    <xdr:sp macro="" textlink="">
      <xdr:nvSpPr>
        <xdr:cNvPr id="443" name="楕円 442">
          <a:extLst>
            <a:ext uri="{FF2B5EF4-FFF2-40B4-BE49-F238E27FC236}">
              <a16:creationId xmlns:a16="http://schemas.microsoft.com/office/drawing/2014/main" id="{00000000-0008-0000-0200-0000BB010000}"/>
            </a:ext>
          </a:extLst>
        </xdr:cNvPr>
        <xdr:cNvSpPr/>
      </xdr:nvSpPr>
      <xdr:spPr>
        <a:xfrm>
          <a:off x="7810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49365</xdr:rowOff>
    </xdr:from>
    <xdr:ext cx="469744" cy="259045"/>
    <xdr:sp macro="" textlink="">
      <xdr:nvSpPr>
        <xdr:cNvPr id="444" name="n_1aveValue【市民会館】&#10;一人当たり面積">
          <a:extLst>
            <a:ext uri="{FF2B5EF4-FFF2-40B4-BE49-F238E27FC236}">
              <a16:creationId xmlns:a16="http://schemas.microsoft.com/office/drawing/2014/main" id="{00000000-0008-0000-0200-0000BC010000}"/>
            </a:ext>
          </a:extLst>
        </xdr:cNvPr>
        <xdr:cNvSpPr txBox="1"/>
      </xdr:nvSpPr>
      <xdr:spPr>
        <a:xfrm>
          <a:off x="9391727" y="1805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379</xdr:rowOff>
    </xdr:from>
    <xdr:ext cx="469744" cy="259045"/>
    <xdr:sp macro="" textlink="">
      <xdr:nvSpPr>
        <xdr:cNvPr id="445" name="n_2aveValue【市民会館】&#10;一人当たり面積">
          <a:extLst>
            <a:ext uri="{FF2B5EF4-FFF2-40B4-BE49-F238E27FC236}">
              <a16:creationId xmlns:a16="http://schemas.microsoft.com/office/drawing/2014/main" id="{00000000-0008-0000-0200-0000BD010000}"/>
            </a:ext>
          </a:extLst>
        </xdr:cNvPr>
        <xdr:cNvSpPr txBox="1"/>
      </xdr:nvSpPr>
      <xdr:spPr>
        <a:xfrm>
          <a:off x="8515427" y="1800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117039</xdr:rowOff>
    </xdr:from>
    <xdr:ext cx="469744" cy="259045"/>
    <xdr:sp macro="" textlink="">
      <xdr:nvSpPr>
        <xdr:cNvPr id="446" name="n_3aveValue【市民会館】&#10;一人当たり面積">
          <a:extLst>
            <a:ext uri="{FF2B5EF4-FFF2-40B4-BE49-F238E27FC236}">
              <a16:creationId xmlns:a16="http://schemas.microsoft.com/office/drawing/2014/main" id="{00000000-0008-0000-0200-0000BE010000}"/>
            </a:ext>
          </a:extLst>
        </xdr:cNvPr>
        <xdr:cNvSpPr txBox="1"/>
      </xdr:nvSpPr>
      <xdr:spPr>
        <a:xfrm>
          <a:off x="7626427" y="1829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82566</xdr:rowOff>
    </xdr:from>
    <xdr:ext cx="469744" cy="259045"/>
    <xdr:sp macro="" textlink="">
      <xdr:nvSpPr>
        <xdr:cNvPr id="447" name="n_4aveValue【市民会館】&#10;一人当たり面積">
          <a:extLst>
            <a:ext uri="{FF2B5EF4-FFF2-40B4-BE49-F238E27FC236}">
              <a16:creationId xmlns:a16="http://schemas.microsoft.com/office/drawing/2014/main" id="{00000000-0008-0000-0200-0000BF010000}"/>
            </a:ext>
          </a:extLst>
        </xdr:cNvPr>
        <xdr:cNvSpPr txBox="1"/>
      </xdr:nvSpPr>
      <xdr:spPr>
        <a:xfrm>
          <a:off x="6737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67327</xdr:rowOff>
    </xdr:from>
    <xdr:ext cx="469744" cy="259045"/>
    <xdr:sp macro="" textlink="">
      <xdr:nvSpPr>
        <xdr:cNvPr id="448" name="n_3mainValue【市民会館】&#10;一人当たり面積">
          <a:extLst>
            <a:ext uri="{FF2B5EF4-FFF2-40B4-BE49-F238E27FC236}">
              <a16:creationId xmlns:a16="http://schemas.microsoft.com/office/drawing/2014/main" id="{00000000-0008-0000-0200-0000C0010000}"/>
            </a:ext>
          </a:extLst>
        </xdr:cNvPr>
        <xdr:cNvSpPr txBox="1"/>
      </xdr:nvSpPr>
      <xdr:spPr>
        <a:xfrm>
          <a:off x="7626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00000000-0008-0000-0200-0000C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00000000-0008-0000-0200-0000C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200-0000C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200-0000C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00000000-0008-0000-0200-0000C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00000000-0008-0000-0200-0000C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00000000-0008-0000-0200-0000D0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65" name="正方形/長方形 464">
          <a:extLst>
            <a:ext uri="{FF2B5EF4-FFF2-40B4-BE49-F238E27FC236}">
              <a16:creationId xmlns:a16="http://schemas.microsoft.com/office/drawing/2014/main" id="{00000000-0008-0000-0200-0000D1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6" name="正方形/長方形 465">
          <a:extLst>
            <a:ext uri="{FF2B5EF4-FFF2-40B4-BE49-F238E27FC236}">
              <a16:creationId xmlns:a16="http://schemas.microsoft.com/office/drawing/2014/main" id="{00000000-0008-0000-0200-0000D2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7" name="正方形/長方形 466">
          <a:extLst>
            <a:ext uri="{FF2B5EF4-FFF2-40B4-BE49-F238E27FC236}">
              <a16:creationId xmlns:a16="http://schemas.microsoft.com/office/drawing/2014/main" id="{00000000-0008-0000-0200-0000D3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8" name="正方形/長方形 467">
          <a:extLst>
            <a:ext uri="{FF2B5EF4-FFF2-40B4-BE49-F238E27FC236}">
              <a16:creationId xmlns:a16="http://schemas.microsoft.com/office/drawing/2014/main" id="{00000000-0008-0000-0200-0000D4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保健センター・保健所】&#10;有形固定資産減価償却率グラフ枠">
          <a:extLst>
            <a:ext uri="{FF2B5EF4-FFF2-40B4-BE49-F238E27FC236}">
              <a16:creationId xmlns:a16="http://schemas.microsoft.com/office/drawing/2014/main" id="{00000000-0008-0000-0200-0000E9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91" name="【保健センター・保健所】&#10;有形固定資産減価償却率最小値テキスト">
          <a:extLst>
            <a:ext uri="{FF2B5EF4-FFF2-40B4-BE49-F238E27FC236}">
              <a16:creationId xmlns:a16="http://schemas.microsoft.com/office/drawing/2014/main" id="{00000000-0008-0000-0200-0000EB01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493" name="【保健センター・保健所】&#10;有形固定資産減価償却率最大値テキスト">
          <a:extLst>
            <a:ext uri="{FF2B5EF4-FFF2-40B4-BE49-F238E27FC236}">
              <a16:creationId xmlns:a16="http://schemas.microsoft.com/office/drawing/2014/main" id="{00000000-0008-0000-0200-0000ED010000}"/>
            </a:ext>
          </a:extLst>
        </xdr:cNvPr>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102705</xdr:rowOff>
    </xdr:from>
    <xdr:ext cx="405111" cy="259045"/>
    <xdr:sp macro="" textlink="">
      <xdr:nvSpPr>
        <xdr:cNvPr id="495" name="【保健センター・保健所】&#10;有形固定資産減価償却率平均値テキスト">
          <a:extLst>
            <a:ext uri="{FF2B5EF4-FFF2-40B4-BE49-F238E27FC236}">
              <a16:creationId xmlns:a16="http://schemas.microsoft.com/office/drawing/2014/main" id="{00000000-0008-0000-0200-0000EF010000}"/>
            </a:ext>
          </a:extLst>
        </xdr:cNvPr>
        <xdr:cNvSpPr txBox="1"/>
      </xdr:nvSpPr>
      <xdr:spPr>
        <a:xfrm>
          <a:off x="16357600" y="10046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79828</xdr:rowOff>
    </xdr:from>
    <xdr:to>
      <xdr:col>85</xdr:col>
      <xdr:colOff>177800</xdr:colOff>
      <xdr:row>60</xdr:row>
      <xdr:rowOff>9978</xdr:rowOff>
    </xdr:to>
    <xdr:sp macro="" textlink="">
      <xdr:nvSpPr>
        <xdr:cNvPr id="496" name="フローチャート: 判断 495">
          <a:extLst>
            <a:ext uri="{FF2B5EF4-FFF2-40B4-BE49-F238E27FC236}">
              <a16:creationId xmlns:a16="http://schemas.microsoft.com/office/drawing/2014/main" id="{00000000-0008-0000-0200-0000F0010000}"/>
            </a:ext>
          </a:extLst>
        </xdr:cNvPr>
        <xdr:cNvSpPr/>
      </xdr:nvSpPr>
      <xdr:spPr>
        <a:xfrm>
          <a:off x="16268700" y="101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97" name="フローチャート: 判断 496">
          <a:extLst>
            <a:ext uri="{FF2B5EF4-FFF2-40B4-BE49-F238E27FC236}">
              <a16:creationId xmlns:a16="http://schemas.microsoft.com/office/drawing/2014/main" id="{00000000-0008-0000-0200-0000F1010000}"/>
            </a:ext>
          </a:extLst>
        </xdr:cNvPr>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37374</xdr:rowOff>
    </xdr:from>
    <xdr:to>
      <xdr:col>76</xdr:col>
      <xdr:colOff>165100</xdr:colOff>
      <xdr:row>59</xdr:row>
      <xdr:rowOff>138974</xdr:rowOff>
    </xdr:to>
    <xdr:sp macro="" textlink="">
      <xdr:nvSpPr>
        <xdr:cNvPr id="498" name="フローチャート: 判断 497">
          <a:extLst>
            <a:ext uri="{FF2B5EF4-FFF2-40B4-BE49-F238E27FC236}">
              <a16:creationId xmlns:a16="http://schemas.microsoft.com/office/drawing/2014/main" id="{00000000-0008-0000-0200-0000F2010000}"/>
            </a:ext>
          </a:extLst>
        </xdr:cNvPr>
        <xdr:cNvSpPr/>
      </xdr:nvSpPr>
      <xdr:spPr>
        <a:xfrm>
          <a:off x="14541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499" name="フローチャート: 判断 498">
          <a:extLst>
            <a:ext uri="{FF2B5EF4-FFF2-40B4-BE49-F238E27FC236}">
              <a16:creationId xmlns:a16="http://schemas.microsoft.com/office/drawing/2014/main" id="{00000000-0008-0000-0200-0000F3010000}"/>
            </a:ext>
          </a:extLst>
        </xdr:cNvPr>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43906</xdr:rowOff>
    </xdr:from>
    <xdr:to>
      <xdr:col>67</xdr:col>
      <xdr:colOff>101600</xdr:colOff>
      <xdr:row>59</xdr:row>
      <xdr:rowOff>145506</xdr:rowOff>
    </xdr:to>
    <xdr:sp macro="" textlink="">
      <xdr:nvSpPr>
        <xdr:cNvPr id="500" name="フローチャート: 判断 499">
          <a:extLst>
            <a:ext uri="{FF2B5EF4-FFF2-40B4-BE49-F238E27FC236}">
              <a16:creationId xmlns:a16="http://schemas.microsoft.com/office/drawing/2014/main" id="{00000000-0008-0000-0200-0000F4010000}"/>
            </a:ext>
          </a:extLst>
        </xdr:cNvPr>
        <xdr:cNvSpPr/>
      </xdr:nvSpPr>
      <xdr:spPr>
        <a:xfrm>
          <a:off x="12763500" y="101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506" name="楕円 505">
          <a:extLst>
            <a:ext uri="{FF2B5EF4-FFF2-40B4-BE49-F238E27FC236}">
              <a16:creationId xmlns:a16="http://schemas.microsoft.com/office/drawing/2014/main" id="{00000000-0008-0000-0200-0000FA010000}"/>
            </a:ext>
          </a:extLst>
        </xdr:cNvPr>
        <xdr:cNvSpPr/>
      </xdr:nvSpPr>
      <xdr:spPr>
        <a:xfrm>
          <a:off x="162687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64787</xdr:rowOff>
    </xdr:from>
    <xdr:ext cx="405111" cy="259045"/>
    <xdr:sp macro="" textlink="">
      <xdr:nvSpPr>
        <xdr:cNvPr id="507" name="【保健センター・保健所】&#10;有形固定資産減価償却率該当値テキスト">
          <a:extLst>
            <a:ext uri="{FF2B5EF4-FFF2-40B4-BE49-F238E27FC236}">
              <a16:creationId xmlns:a16="http://schemas.microsoft.com/office/drawing/2014/main" id="{00000000-0008-0000-0200-0000FB010000}"/>
            </a:ext>
          </a:extLst>
        </xdr:cNvPr>
        <xdr:cNvSpPr txBox="1"/>
      </xdr:nvSpPr>
      <xdr:spPr>
        <a:xfrm>
          <a:off x="16357600"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50437</xdr:rowOff>
    </xdr:from>
    <xdr:to>
      <xdr:col>81</xdr:col>
      <xdr:colOff>101600</xdr:colOff>
      <xdr:row>59</xdr:row>
      <xdr:rowOff>152037</xdr:rowOff>
    </xdr:to>
    <xdr:sp macro="" textlink="">
      <xdr:nvSpPr>
        <xdr:cNvPr id="508" name="楕円 507">
          <a:extLst>
            <a:ext uri="{FF2B5EF4-FFF2-40B4-BE49-F238E27FC236}">
              <a16:creationId xmlns:a16="http://schemas.microsoft.com/office/drawing/2014/main" id="{00000000-0008-0000-0200-0000FC010000}"/>
            </a:ext>
          </a:extLst>
        </xdr:cNvPr>
        <xdr:cNvSpPr/>
      </xdr:nvSpPr>
      <xdr:spPr>
        <a:xfrm>
          <a:off x="15430500" y="101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101237</xdr:rowOff>
    </xdr:from>
    <xdr:to>
      <xdr:col>85</xdr:col>
      <xdr:colOff>127000</xdr:colOff>
      <xdr:row>59</xdr:row>
      <xdr:rowOff>137160</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5481300" y="1021678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14515</xdr:rowOff>
    </xdr:from>
    <xdr:to>
      <xdr:col>76</xdr:col>
      <xdr:colOff>165100</xdr:colOff>
      <xdr:row>59</xdr:row>
      <xdr:rowOff>116115</xdr:rowOff>
    </xdr:to>
    <xdr:sp macro="" textlink="">
      <xdr:nvSpPr>
        <xdr:cNvPr id="510" name="楕円 509">
          <a:extLst>
            <a:ext uri="{FF2B5EF4-FFF2-40B4-BE49-F238E27FC236}">
              <a16:creationId xmlns:a16="http://schemas.microsoft.com/office/drawing/2014/main" id="{00000000-0008-0000-0200-0000FE010000}"/>
            </a:ext>
          </a:extLst>
        </xdr:cNvPr>
        <xdr:cNvSpPr/>
      </xdr:nvSpPr>
      <xdr:spPr>
        <a:xfrm>
          <a:off x="14541500" y="1013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65315</xdr:rowOff>
    </xdr:from>
    <xdr:to>
      <xdr:col>81</xdr:col>
      <xdr:colOff>50800</xdr:colOff>
      <xdr:row>59</xdr:row>
      <xdr:rowOff>101237</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4592300" y="1018086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161472</xdr:rowOff>
    </xdr:from>
    <xdr:to>
      <xdr:col>72</xdr:col>
      <xdr:colOff>38100</xdr:colOff>
      <xdr:row>59</xdr:row>
      <xdr:rowOff>91622</xdr:rowOff>
    </xdr:to>
    <xdr:sp macro="" textlink="">
      <xdr:nvSpPr>
        <xdr:cNvPr id="512" name="楕円 511">
          <a:extLst>
            <a:ext uri="{FF2B5EF4-FFF2-40B4-BE49-F238E27FC236}">
              <a16:creationId xmlns:a16="http://schemas.microsoft.com/office/drawing/2014/main" id="{00000000-0008-0000-0200-000000020000}"/>
            </a:ext>
          </a:extLst>
        </xdr:cNvPr>
        <xdr:cNvSpPr/>
      </xdr:nvSpPr>
      <xdr:spPr>
        <a:xfrm>
          <a:off x="13652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40822</xdr:rowOff>
    </xdr:from>
    <xdr:to>
      <xdr:col>76</xdr:col>
      <xdr:colOff>114300</xdr:colOff>
      <xdr:row>59</xdr:row>
      <xdr:rowOff>65315</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3703300" y="1015637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514" name="n_1aveValue【保健センター・保健所】&#10;有形固定資産減価償却率">
          <a:extLst>
            <a:ext uri="{FF2B5EF4-FFF2-40B4-BE49-F238E27FC236}">
              <a16:creationId xmlns:a16="http://schemas.microsoft.com/office/drawing/2014/main" id="{00000000-0008-0000-0200-000002020000}"/>
            </a:ext>
          </a:extLst>
        </xdr:cNvPr>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130101</xdr:rowOff>
    </xdr:from>
    <xdr:ext cx="405111" cy="259045"/>
    <xdr:sp macro="" textlink="">
      <xdr:nvSpPr>
        <xdr:cNvPr id="515" name="n_2aveValue【保健センター・保健所】&#10;有形固定資産減価償却率">
          <a:extLst>
            <a:ext uri="{FF2B5EF4-FFF2-40B4-BE49-F238E27FC236}">
              <a16:creationId xmlns:a16="http://schemas.microsoft.com/office/drawing/2014/main" id="{00000000-0008-0000-0200-000003020000}"/>
            </a:ext>
          </a:extLst>
        </xdr:cNvPr>
        <xdr:cNvSpPr txBox="1"/>
      </xdr:nvSpPr>
      <xdr:spPr>
        <a:xfrm>
          <a:off x="143897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144797</xdr:rowOff>
    </xdr:from>
    <xdr:ext cx="405111" cy="259045"/>
    <xdr:sp macro="" textlink="">
      <xdr:nvSpPr>
        <xdr:cNvPr id="516" name="n_3aveValue【保健センター・保健所】&#10;有形固定資産減価償却率">
          <a:extLst>
            <a:ext uri="{FF2B5EF4-FFF2-40B4-BE49-F238E27FC236}">
              <a16:creationId xmlns:a16="http://schemas.microsoft.com/office/drawing/2014/main" id="{00000000-0008-0000-0200-000004020000}"/>
            </a:ext>
          </a:extLst>
        </xdr:cNvPr>
        <xdr:cNvSpPr txBox="1"/>
      </xdr:nvSpPr>
      <xdr:spPr>
        <a:xfrm>
          <a:off x="13500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162033</xdr:rowOff>
    </xdr:from>
    <xdr:ext cx="405111" cy="259045"/>
    <xdr:sp macro="" textlink="">
      <xdr:nvSpPr>
        <xdr:cNvPr id="517" name="n_4aveValue【保健センター・保健所】&#10;有形固定資産減価償却率">
          <a:extLst>
            <a:ext uri="{FF2B5EF4-FFF2-40B4-BE49-F238E27FC236}">
              <a16:creationId xmlns:a16="http://schemas.microsoft.com/office/drawing/2014/main" id="{00000000-0008-0000-0200-000005020000}"/>
            </a:ext>
          </a:extLst>
        </xdr:cNvPr>
        <xdr:cNvSpPr txBox="1"/>
      </xdr:nvSpPr>
      <xdr:spPr>
        <a:xfrm>
          <a:off x="12611744" y="993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168564</xdr:rowOff>
    </xdr:from>
    <xdr:ext cx="405111" cy="259045"/>
    <xdr:sp macro="" textlink="">
      <xdr:nvSpPr>
        <xdr:cNvPr id="518" name="n_1mainValue【保健センター・保健所】&#10;有形固定資産減価償却率">
          <a:extLst>
            <a:ext uri="{FF2B5EF4-FFF2-40B4-BE49-F238E27FC236}">
              <a16:creationId xmlns:a16="http://schemas.microsoft.com/office/drawing/2014/main" id="{00000000-0008-0000-0200-000006020000}"/>
            </a:ext>
          </a:extLst>
        </xdr:cNvPr>
        <xdr:cNvSpPr txBox="1"/>
      </xdr:nvSpPr>
      <xdr:spPr>
        <a:xfrm>
          <a:off x="15266044" y="99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132642</xdr:rowOff>
    </xdr:from>
    <xdr:ext cx="405111" cy="259045"/>
    <xdr:sp macro="" textlink="">
      <xdr:nvSpPr>
        <xdr:cNvPr id="519" name="n_2mainValue【保健センター・保健所】&#10;有形固定資産減価償却率">
          <a:extLst>
            <a:ext uri="{FF2B5EF4-FFF2-40B4-BE49-F238E27FC236}">
              <a16:creationId xmlns:a16="http://schemas.microsoft.com/office/drawing/2014/main" id="{00000000-0008-0000-0200-000007020000}"/>
            </a:ext>
          </a:extLst>
        </xdr:cNvPr>
        <xdr:cNvSpPr txBox="1"/>
      </xdr:nvSpPr>
      <xdr:spPr>
        <a:xfrm>
          <a:off x="143897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108149</xdr:rowOff>
    </xdr:from>
    <xdr:ext cx="405111" cy="259045"/>
    <xdr:sp macro="" textlink="">
      <xdr:nvSpPr>
        <xdr:cNvPr id="520" name="n_3mainValue【保健センター・保健所】&#10;有形固定資産減価償却率">
          <a:extLst>
            <a:ext uri="{FF2B5EF4-FFF2-40B4-BE49-F238E27FC236}">
              <a16:creationId xmlns:a16="http://schemas.microsoft.com/office/drawing/2014/main" id="{00000000-0008-0000-0200-000008020000}"/>
            </a:ext>
          </a:extLst>
        </xdr:cNvPr>
        <xdr:cNvSpPr txBox="1"/>
      </xdr:nvSpPr>
      <xdr:spPr>
        <a:xfrm>
          <a:off x="13500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保健センター・保健所】&#10;一人当たり面積グラフ枠">
          <a:extLst>
            <a:ext uri="{FF2B5EF4-FFF2-40B4-BE49-F238E27FC236}">
              <a16:creationId xmlns:a16="http://schemas.microsoft.com/office/drawing/2014/main" id="{00000000-0008-0000-0200-00001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98298</xdr:rowOff>
    </xdr:from>
    <xdr:to>
      <xdr:col>116</xdr:col>
      <xdr:colOff>62864</xdr:colOff>
      <xdr:row>63</xdr:row>
      <xdr:rowOff>68580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flipV="1">
          <a:off x="22160864" y="969949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543" name="【保健センター・保健所】&#10;一人当たり面積最小値テキスト">
          <a:extLst>
            <a:ext uri="{FF2B5EF4-FFF2-40B4-BE49-F238E27FC236}">
              <a16:creationId xmlns:a16="http://schemas.microsoft.com/office/drawing/2014/main" id="{00000000-0008-0000-0200-00001F020000}"/>
            </a:ext>
          </a:extLst>
        </xdr:cNvPr>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44975</xdr:rowOff>
    </xdr:from>
    <xdr:ext cx="469744" cy="259045"/>
    <xdr:sp macro="" textlink="">
      <xdr:nvSpPr>
        <xdr:cNvPr id="545" name="【保健センター・保健所】&#10;一人当たり面積最大値テキスト">
          <a:extLst>
            <a:ext uri="{FF2B5EF4-FFF2-40B4-BE49-F238E27FC236}">
              <a16:creationId xmlns:a16="http://schemas.microsoft.com/office/drawing/2014/main" id="{00000000-0008-0000-0200-000021020000}"/>
            </a:ext>
          </a:extLst>
        </xdr:cNvPr>
        <xdr:cNvSpPr txBox="1"/>
      </xdr:nvSpPr>
      <xdr:spPr>
        <a:xfrm>
          <a:off x="22199600" y="947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98298</xdr:rowOff>
    </xdr:from>
    <xdr:to>
      <xdr:col>116</xdr:col>
      <xdr:colOff>152400</xdr:colOff>
      <xdr:row>56</xdr:row>
      <xdr:rowOff>98298</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22072600" y="969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40657</xdr:rowOff>
    </xdr:from>
    <xdr:ext cx="469744" cy="259045"/>
    <xdr:sp macro="" textlink="">
      <xdr:nvSpPr>
        <xdr:cNvPr id="547" name="【保健センター・保健所】&#10;一人当たり面積平均値テキスト">
          <a:extLst>
            <a:ext uri="{FF2B5EF4-FFF2-40B4-BE49-F238E27FC236}">
              <a16:creationId xmlns:a16="http://schemas.microsoft.com/office/drawing/2014/main" id="{00000000-0008-0000-0200-000023020000}"/>
            </a:ext>
          </a:extLst>
        </xdr:cNvPr>
        <xdr:cNvSpPr txBox="1"/>
      </xdr:nvSpPr>
      <xdr:spPr>
        <a:xfrm>
          <a:off x="22199600" y="1032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17780</xdr:rowOff>
    </xdr:from>
    <xdr:to>
      <xdr:col>116</xdr:col>
      <xdr:colOff>114300</xdr:colOff>
      <xdr:row>61</xdr:row>
      <xdr:rowOff>119380</xdr:rowOff>
    </xdr:to>
    <xdr:sp macro="" textlink="">
      <xdr:nvSpPr>
        <xdr:cNvPr id="548" name="フローチャート: 判断 547">
          <a:extLst>
            <a:ext uri="{FF2B5EF4-FFF2-40B4-BE49-F238E27FC236}">
              <a16:creationId xmlns:a16="http://schemas.microsoft.com/office/drawing/2014/main" id="{00000000-0008-0000-0200-000024020000}"/>
            </a:ext>
          </a:extLst>
        </xdr:cNvPr>
        <xdr:cNvSpPr/>
      </xdr:nvSpPr>
      <xdr:spPr>
        <a:xfrm>
          <a:off x="221107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17780</xdr:rowOff>
    </xdr:from>
    <xdr:to>
      <xdr:col>112</xdr:col>
      <xdr:colOff>38100</xdr:colOff>
      <xdr:row>61</xdr:row>
      <xdr:rowOff>119380</xdr:rowOff>
    </xdr:to>
    <xdr:sp macro="" textlink="">
      <xdr:nvSpPr>
        <xdr:cNvPr id="549" name="フローチャート: 判断 548">
          <a:extLst>
            <a:ext uri="{FF2B5EF4-FFF2-40B4-BE49-F238E27FC236}">
              <a16:creationId xmlns:a16="http://schemas.microsoft.com/office/drawing/2014/main" id="{00000000-0008-0000-0200-000025020000}"/>
            </a:ext>
          </a:extLst>
        </xdr:cNvPr>
        <xdr:cNvSpPr/>
      </xdr:nvSpPr>
      <xdr:spPr>
        <a:xfrm>
          <a:off x="21272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13208</xdr:rowOff>
    </xdr:from>
    <xdr:to>
      <xdr:col>107</xdr:col>
      <xdr:colOff>101600</xdr:colOff>
      <xdr:row>61</xdr:row>
      <xdr:rowOff>114808</xdr:rowOff>
    </xdr:to>
    <xdr:sp macro="" textlink="">
      <xdr:nvSpPr>
        <xdr:cNvPr id="550" name="フローチャート: 判断 549">
          <a:extLst>
            <a:ext uri="{FF2B5EF4-FFF2-40B4-BE49-F238E27FC236}">
              <a16:creationId xmlns:a16="http://schemas.microsoft.com/office/drawing/2014/main" id="{00000000-0008-0000-0200-000026020000}"/>
            </a:ext>
          </a:extLst>
        </xdr:cNvPr>
        <xdr:cNvSpPr/>
      </xdr:nvSpPr>
      <xdr:spPr>
        <a:xfrm>
          <a:off x="20383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61214</xdr:rowOff>
    </xdr:from>
    <xdr:to>
      <xdr:col>102</xdr:col>
      <xdr:colOff>165100</xdr:colOff>
      <xdr:row>61</xdr:row>
      <xdr:rowOff>162814</xdr:rowOff>
    </xdr:to>
    <xdr:sp macro="" textlink="">
      <xdr:nvSpPr>
        <xdr:cNvPr id="551" name="フローチャート: 判断 550">
          <a:extLst>
            <a:ext uri="{FF2B5EF4-FFF2-40B4-BE49-F238E27FC236}">
              <a16:creationId xmlns:a16="http://schemas.microsoft.com/office/drawing/2014/main" id="{00000000-0008-0000-0200-000027020000}"/>
            </a:ext>
          </a:extLst>
        </xdr:cNvPr>
        <xdr:cNvSpPr/>
      </xdr:nvSpPr>
      <xdr:spPr>
        <a:xfrm>
          <a:off x="19494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31496</xdr:rowOff>
    </xdr:from>
    <xdr:to>
      <xdr:col>98</xdr:col>
      <xdr:colOff>38100</xdr:colOff>
      <xdr:row>61</xdr:row>
      <xdr:rowOff>133096</xdr:rowOff>
    </xdr:to>
    <xdr:sp macro="" textlink="">
      <xdr:nvSpPr>
        <xdr:cNvPr id="552" name="フローチャート: 判断 551">
          <a:extLst>
            <a:ext uri="{FF2B5EF4-FFF2-40B4-BE49-F238E27FC236}">
              <a16:creationId xmlns:a16="http://schemas.microsoft.com/office/drawing/2014/main" id="{00000000-0008-0000-0200-000028020000}"/>
            </a:ext>
          </a:extLst>
        </xdr:cNvPr>
        <xdr:cNvSpPr/>
      </xdr:nvSpPr>
      <xdr:spPr>
        <a:xfrm>
          <a:off x="18605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111506</xdr:rowOff>
    </xdr:from>
    <xdr:to>
      <xdr:col>116</xdr:col>
      <xdr:colOff>114300</xdr:colOff>
      <xdr:row>62</xdr:row>
      <xdr:rowOff>41656</xdr:rowOff>
    </xdr:to>
    <xdr:sp macro="" textlink="">
      <xdr:nvSpPr>
        <xdr:cNvPr id="558" name="楕円 557">
          <a:extLst>
            <a:ext uri="{FF2B5EF4-FFF2-40B4-BE49-F238E27FC236}">
              <a16:creationId xmlns:a16="http://schemas.microsoft.com/office/drawing/2014/main" id="{00000000-0008-0000-0200-00002E020000}"/>
            </a:ext>
          </a:extLst>
        </xdr:cNvPr>
        <xdr:cNvSpPr/>
      </xdr:nvSpPr>
      <xdr:spPr>
        <a:xfrm>
          <a:off x="221107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89933</xdr:rowOff>
    </xdr:from>
    <xdr:ext cx="469744" cy="259045"/>
    <xdr:sp macro="" textlink="">
      <xdr:nvSpPr>
        <xdr:cNvPr id="559" name="【保健センター・保健所】&#10;一人当たり面積該当値テキスト">
          <a:extLst>
            <a:ext uri="{FF2B5EF4-FFF2-40B4-BE49-F238E27FC236}">
              <a16:creationId xmlns:a16="http://schemas.microsoft.com/office/drawing/2014/main" id="{00000000-0008-0000-0200-00002F020000}"/>
            </a:ext>
          </a:extLst>
        </xdr:cNvPr>
        <xdr:cNvSpPr txBox="1"/>
      </xdr:nvSpPr>
      <xdr:spPr>
        <a:xfrm>
          <a:off x="22199600" y="1054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122936</xdr:rowOff>
    </xdr:from>
    <xdr:to>
      <xdr:col>112</xdr:col>
      <xdr:colOff>38100</xdr:colOff>
      <xdr:row>62</xdr:row>
      <xdr:rowOff>53086</xdr:rowOff>
    </xdr:to>
    <xdr:sp macro="" textlink="">
      <xdr:nvSpPr>
        <xdr:cNvPr id="560" name="楕円 559">
          <a:extLst>
            <a:ext uri="{FF2B5EF4-FFF2-40B4-BE49-F238E27FC236}">
              <a16:creationId xmlns:a16="http://schemas.microsoft.com/office/drawing/2014/main" id="{00000000-0008-0000-0200-000030020000}"/>
            </a:ext>
          </a:extLst>
        </xdr:cNvPr>
        <xdr:cNvSpPr/>
      </xdr:nvSpPr>
      <xdr:spPr>
        <a:xfrm>
          <a:off x="21272500" y="105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162306</xdr:rowOff>
    </xdr:from>
    <xdr:to>
      <xdr:col>116</xdr:col>
      <xdr:colOff>63500</xdr:colOff>
      <xdr:row>62</xdr:row>
      <xdr:rowOff>2286</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flipV="1">
          <a:off x="21323300" y="1062075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132080</xdr:rowOff>
    </xdr:from>
    <xdr:to>
      <xdr:col>107</xdr:col>
      <xdr:colOff>101600</xdr:colOff>
      <xdr:row>62</xdr:row>
      <xdr:rowOff>62230</xdr:rowOff>
    </xdr:to>
    <xdr:sp macro="" textlink="">
      <xdr:nvSpPr>
        <xdr:cNvPr id="562" name="楕円 561">
          <a:extLst>
            <a:ext uri="{FF2B5EF4-FFF2-40B4-BE49-F238E27FC236}">
              <a16:creationId xmlns:a16="http://schemas.microsoft.com/office/drawing/2014/main" id="{00000000-0008-0000-0200-000032020000}"/>
            </a:ext>
          </a:extLst>
        </xdr:cNvPr>
        <xdr:cNvSpPr/>
      </xdr:nvSpPr>
      <xdr:spPr>
        <a:xfrm>
          <a:off x="20383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2286</xdr:rowOff>
    </xdr:from>
    <xdr:to>
      <xdr:col>111</xdr:col>
      <xdr:colOff>177800</xdr:colOff>
      <xdr:row>62</xdr:row>
      <xdr:rowOff>11430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flipV="1">
          <a:off x="20434300" y="1063218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141224</xdr:rowOff>
    </xdr:from>
    <xdr:to>
      <xdr:col>102</xdr:col>
      <xdr:colOff>165100</xdr:colOff>
      <xdr:row>62</xdr:row>
      <xdr:rowOff>71374</xdr:rowOff>
    </xdr:to>
    <xdr:sp macro="" textlink="">
      <xdr:nvSpPr>
        <xdr:cNvPr id="564" name="楕円 563">
          <a:extLst>
            <a:ext uri="{FF2B5EF4-FFF2-40B4-BE49-F238E27FC236}">
              <a16:creationId xmlns:a16="http://schemas.microsoft.com/office/drawing/2014/main" id="{00000000-0008-0000-0200-000034020000}"/>
            </a:ext>
          </a:extLst>
        </xdr:cNvPr>
        <xdr:cNvSpPr/>
      </xdr:nvSpPr>
      <xdr:spPr>
        <a:xfrm>
          <a:off x="19494500" y="105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xdr:rowOff>
    </xdr:from>
    <xdr:to>
      <xdr:col>107</xdr:col>
      <xdr:colOff>50800</xdr:colOff>
      <xdr:row>62</xdr:row>
      <xdr:rowOff>20574</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flipV="1">
          <a:off x="19545300" y="1064133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135907</xdr:rowOff>
    </xdr:from>
    <xdr:ext cx="469744" cy="259045"/>
    <xdr:sp macro="" textlink="">
      <xdr:nvSpPr>
        <xdr:cNvPr id="566" name="n_1aveValue【保健センター・保健所】&#10;一人当たり面積">
          <a:extLst>
            <a:ext uri="{FF2B5EF4-FFF2-40B4-BE49-F238E27FC236}">
              <a16:creationId xmlns:a16="http://schemas.microsoft.com/office/drawing/2014/main" id="{00000000-0008-0000-0200-000036020000}"/>
            </a:ext>
          </a:extLst>
        </xdr:cNvPr>
        <xdr:cNvSpPr txBox="1"/>
      </xdr:nvSpPr>
      <xdr:spPr>
        <a:xfrm>
          <a:off x="210757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131335</xdr:rowOff>
    </xdr:from>
    <xdr:ext cx="469744" cy="259045"/>
    <xdr:sp macro="" textlink="">
      <xdr:nvSpPr>
        <xdr:cNvPr id="567" name="n_2aveValue【保健センター・保健所】&#10;一人当たり面積">
          <a:extLst>
            <a:ext uri="{FF2B5EF4-FFF2-40B4-BE49-F238E27FC236}">
              <a16:creationId xmlns:a16="http://schemas.microsoft.com/office/drawing/2014/main" id="{00000000-0008-0000-0200-000037020000}"/>
            </a:ext>
          </a:extLst>
        </xdr:cNvPr>
        <xdr:cNvSpPr txBox="1"/>
      </xdr:nvSpPr>
      <xdr:spPr>
        <a:xfrm>
          <a:off x="20199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7891</xdr:rowOff>
    </xdr:from>
    <xdr:ext cx="469744" cy="259045"/>
    <xdr:sp macro="" textlink="">
      <xdr:nvSpPr>
        <xdr:cNvPr id="568" name="n_3aveValue【保健センター・保健所】&#10;一人当たり面積">
          <a:extLst>
            <a:ext uri="{FF2B5EF4-FFF2-40B4-BE49-F238E27FC236}">
              <a16:creationId xmlns:a16="http://schemas.microsoft.com/office/drawing/2014/main" id="{00000000-0008-0000-0200-000038020000}"/>
            </a:ext>
          </a:extLst>
        </xdr:cNvPr>
        <xdr:cNvSpPr txBox="1"/>
      </xdr:nvSpPr>
      <xdr:spPr>
        <a:xfrm>
          <a:off x="19310427"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149623</xdr:rowOff>
    </xdr:from>
    <xdr:ext cx="469744" cy="259045"/>
    <xdr:sp macro="" textlink="">
      <xdr:nvSpPr>
        <xdr:cNvPr id="569" name="n_4aveValue【保健センター・保健所】&#10;一人当たり面積">
          <a:extLst>
            <a:ext uri="{FF2B5EF4-FFF2-40B4-BE49-F238E27FC236}">
              <a16:creationId xmlns:a16="http://schemas.microsoft.com/office/drawing/2014/main" id="{00000000-0008-0000-0200-000039020000}"/>
            </a:ext>
          </a:extLst>
        </xdr:cNvPr>
        <xdr:cNvSpPr txBox="1"/>
      </xdr:nvSpPr>
      <xdr:spPr>
        <a:xfrm>
          <a:off x="18421427" y="10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44213</xdr:rowOff>
    </xdr:from>
    <xdr:ext cx="469744" cy="259045"/>
    <xdr:sp macro="" textlink="">
      <xdr:nvSpPr>
        <xdr:cNvPr id="570" name="n_1mainValue【保健センター・保健所】&#10;一人当たり面積">
          <a:extLst>
            <a:ext uri="{FF2B5EF4-FFF2-40B4-BE49-F238E27FC236}">
              <a16:creationId xmlns:a16="http://schemas.microsoft.com/office/drawing/2014/main" id="{00000000-0008-0000-0200-00003A020000}"/>
            </a:ext>
          </a:extLst>
        </xdr:cNvPr>
        <xdr:cNvSpPr txBox="1"/>
      </xdr:nvSpPr>
      <xdr:spPr>
        <a:xfrm>
          <a:off x="21075727" y="1067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53357</xdr:rowOff>
    </xdr:from>
    <xdr:ext cx="469744" cy="259045"/>
    <xdr:sp macro="" textlink="">
      <xdr:nvSpPr>
        <xdr:cNvPr id="571" name="n_2mainValue【保健センター・保健所】&#10;一人当たり面積">
          <a:extLst>
            <a:ext uri="{FF2B5EF4-FFF2-40B4-BE49-F238E27FC236}">
              <a16:creationId xmlns:a16="http://schemas.microsoft.com/office/drawing/2014/main" id="{00000000-0008-0000-0200-00003B020000}"/>
            </a:ext>
          </a:extLst>
        </xdr:cNvPr>
        <xdr:cNvSpPr txBox="1"/>
      </xdr:nvSpPr>
      <xdr:spPr>
        <a:xfrm>
          <a:off x="2019942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62501</xdr:rowOff>
    </xdr:from>
    <xdr:ext cx="469744" cy="259045"/>
    <xdr:sp macro="" textlink="">
      <xdr:nvSpPr>
        <xdr:cNvPr id="572" name="n_3mainValue【保健センター・保健所】&#10;一人当たり面積">
          <a:extLst>
            <a:ext uri="{FF2B5EF4-FFF2-40B4-BE49-F238E27FC236}">
              <a16:creationId xmlns:a16="http://schemas.microsoft.com/office/drawing/2014/main" id="{00000000-0008-0000-0200-00003C020000}"/>
            </a:ext>
          </a:extLst>
        </xdr:cNvPr>
        <xdr:cNvSpPr txBox="1"/>
      </xdr:nvSpPr>
      <xdr:spPr>
        <a:xfrm>
          <a:off x="19310427" y="1069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7" name="正方形/長方形 576">
          <a:extLst>
            <a:ext uri="{FF2B5EF4-FFF2-40B4-BE49-F238E27FC236}">
              <a16:creationId xmlns:a16="http://schemas.microsoft.com/office/drawing/2014/main" id="{00000000-0008-0000-0200-00004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8" name="正方形/長方形 577">
          <a:extLst>
            <a:ext uri="{FF2B5EF4-FFF2-40B4-BE49-F238E27FC236}">
              <a16:creationId xmlns:a16="http://schemas.microsoft.com/office/drawing/2014/main" id="{00000000-0008-0000-0200-00004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9" name="正方形/長方形 578">
          <a:extLst>
            <a:ext uri="{FF2B5EF4-FFF2-40B4-BE49-F238E27FC236}">
              <a16:creationId xmlns:a16="http://schemas.microsoft.com/office/drawing/2014/main" id="{00000000-0008-0000-0200-00004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0" name="正方形/長方形 579">
          <a:extLst>
            <a:ext uri="{FF2B5EF4-FFF2-40B4-BE49-F238E27FC236}">
              <a16:creationId xmlns:a16="http://schemas.microsoft.com/office/drawing/2014/main" id="{00000000-0008-0000-0200-00004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6" name="【消防施設】&#10;有形固定資産減価償却率グラフ枠">
          <a:extLst>
            <a:ext uri="{FF2B5EF4-FFF2-40B4-BE49-F238E27FC236}">
              <a16:creationId xmlns:a16="http://schemas.microsoft.com/office/drawing/2014/main" id="{00000000-0008-0000-0200-00005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38100</xdr:rowOff>
    </xdr:from>
    <xdr:to>
      <xdr:col>85</xdr:col>
      <xdr:colOff>126364</xdr:colOff>
      <xdr:row>86</xdr:row>
      <xdr:rowOff>114300</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flipV="1">
          <a:off x="16318864" y="1323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98" name="【消防施設】&#10;有形固定資産減価償却率最小値テキスト">
          <a:extLst>
            <a:ext uri="{FF2B5EF4-FFF2-40B4-BE49-F238E27FC236}">
              <a16:creationId xmlns:a16="http://schemas.microsoft.com/office/drawing/2014/main" id="{00000000-0008-0000-0200-000056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156227</xdr:rowOff>
    </xdr:from>
    <xdr:ext cx="405111" cy="259045"/>
    <xdr:sp macro="" textlink="">
      <xdr:nvSpPr>
        <xdr:cNvPr id="600" name="【消防施設】&#10;有形固定資産減価償却率最大値テキスト">
          <a:extLst>
            <a:ext uri="{FF2B5EF4-FFF2-40B4-BE49-F238E27FC236}">
              <a16:creationId xmlns:a16="http://schemas.microsoft.com/office/drawing/2014/main" id="{00000000-0008-0000-0200-000058020000}"/>
            </a:ext>
          </a:extLst>
        </xdr:cNvPr>
        <xdr:cNvSpPr txBox="1"/>
      </xdr:nvSpPr>
      <xdr:spPr>
        <a:xfrm>
          <a:off x="163576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38100</xdr:rowOff>
    </xdr:from>
    <xdr:to>
      <xdr:col>86</xdr:col>
      <xdr:colOff>25400</xdr:colOff>
      <xdr:row>77</xdr:row>
      <xdr:rowOff>38100</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16230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602" name="【消防施設】&#10;有形固定資産減価償却率平均値テキスト">
          <a:extLst>
            <a:ext uri="{FF2B5EF4-FFF2-40B4-BE49-F238E27FC236}">
              <a16:creationId xmlns:a16="http://schemas.microsoft.com/office/drawing/2014/main" id="{00000000-0008-0000-0200-00005A020000}"/>
            </a:ext>
          </a:extLst>
        </xdr:cNvPr>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603" name="フローチャート: 判断 602">
          <a:extLst>
            <a:ext uri="{FF2B5EF4-FFF2-40B4-BE49-F238E27FC236}">
              <a16:creationId xmlns:a16="http://schemas.microsoft.com/office/drawing/2014/main" id="{00000000-0008-0000-0200-00005B020000}"/>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74930</xdr:rowOff>
    </xdr:from>
    <xdr:to>
      <xdr:col>81</xdr:col>
      <xdr:colOff>101600</xdr:colOff>
      <xdr:row>83</xdr:row>
      <xdr:rowOff>5080</xdr:rowOff>
    </xdr:to>
    <xdr:sp macro="" textlink="">
      <xdr:nvSpPr>
        <xdr:cNvPr id="604" name="フローチャート: 判断 603">
          <a:extLst>
            <a:ext uri="{FF2B5EF4-FFF2-40B4-BE49-F238E27FC236}">
              <a16:creationId xmlns:a16="http://schemas.microsoft.com/office/drawing/2014/main" id="{00000000-0008-0000-0200-00005C020000}"/>
            </a:ext>
          </a:extLst>
        </xdr:cNvPr>
        <xdr:cNvSpPr/>
      </xdr:nvSpPr>
      <xdr:spPr>
        <a:xfrm>
          <a:off x="15430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80645</xdr:rowOff>
    </xdr:from>
    <xdr:to>
      <xdr:col>76</xdr:col>
      <xdr:colOff>165100</xdr:colOff>
      <xdr:row>83</xdr:row>
      <xdr:rowOff>10795</xdr:rowOff>
    </xdr:to>
    <xdr:sp macro="" textlink="">
      <xdr:nvSpPr>
        <xdr:cNvPr id="605" name="フローチャート: 判断 604">
          <a:extLst>
            <a:ext uri="{FF2B5EF4-FFF2-40B4-BE49-F238E27FC236}">
              <a16:creationId xmlns:a16="http://schemas.microsoft.com/office/drawing/2014/main" id="{00000000-0008-0000-0200-00005D020000}"/>
            </a:ext>
          </a:extLst>
        </xdr:cNvPr>
        <xdr:cNvSpPr/>
      </xdr:nvSpPr>
      <xdr:spPr>
        <a:xfrm>
          <a:off x="1454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113030</xdr:rowOff>
    </xdr:from>
    <xdr:to>
      <xdr:col>72</xdr:col>
      <xdr:colOff>38100</xdr:colOff>
      <xdr:row>82</xdr:row>
      <xdr:rowOff>43180</xdr:rowOff>
    </xdr:to>
    <xdr:sp macro="" textlink="">
      <xdr:nvSpPr>
        <xdr:cNvPr id="606" name="フローチャート: 判断 605">
          <a:extLst>
            <a:ext uri="{FF2B5EF4-FFF2-40B4-BE49-F238E27FC236}">
              <a16:creationId xmlns:a16="http://schemas.microsoft.com/office/drawing/2014/main" id="{00000000-0008-0000-0200-00005E020000}"/>
            </a:ext>
          </a:extLst>
        </xdr:cNvPr>
        <xdr:cNvSpPr/>
      </xdr:nvSpPr>
      <xdr:spPr>
        <a:xfrm>
          <a:off x="13652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143511</xdr:rowOff>
    </xdr:from>
    <xdr:to>
      <xdr:col>67</xdr:col>
      <xdr:colOff>101600</xdr:colOff>
      <xdr:row>82</xdr:row>
      <xdr:rowOff>73661</xdr:rowOff>
    </xdr:to>
    <xdr:sp macro="" textlink="">
      <xdr:nvSpPr>
        <xdr:cNvPr id="607" name="フローチャート: 判断 606">
          <a:extLst>
            <a:ext uri="{FF2B5EF4-FFF2-40B4-BE49-F238E27FC236}">
              <a16:creationId xmlns:a16="http://schemas.microsoft.com/office/drawing/2014/main" id="{00000000-0008-0000-0200-00005F020000}"/>
            </a:ext>
          </a:extLst>
        </xdr:cNvPr>
        <xdr:cNvSpPr/>
      </xdr:nvSpPr>
      <xdr:spPr>
        <a:xfrm>
          <a:off x="12763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73025</xdr:rowOff>
    </xdr:from>
    <xdr:to>
      <xdr:col>85</xdr:col>
      <xdr:colOff>177800</xdr:colOff>
      <xdr:row>83</xdr:row>
      <xdr:rowOff>3175</xdr:rowOff>
    </xdr:to>
    <xdr:sp macro="" textlink="">
      <xdr:nvSpPr>
        <xdr:cNvPr id="613" name="楕円 612">
          <a:extLst>
            <a:ext uri="{FF2B5EF4-FFF2-40B4-BE49-F238E27FC236}">
              <a16:creationId xmlns:a16="http://schemas.microsoft.com/office/drawing/2014/main" id="{00000000-0008-0000-0200-000065020000}"/>
            </a:ext>
          </a:extLst>
        </xdr:cNvPr>
        <xdr:cNvSpPr/>
      </xdr:nvSpPr>
      <xdr:spPr>
        <a:xfrm>
          <a:off x="162687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95902</xdr:rowOff>
    </xdr:from>
    <xdr:ext cx="405111" cy="259045"/>
    <xdr:sp macro="" textlink="">
      <xdr:nvSpPr>
        <xdr:cNvPr id="614" name="【消防施設】&#10;有形固定資産減価償却率該当値テキスト">
          <a:extLst>
            <a:ext uri="{FF2B5EF4-FFF2-40B4-BE49-F238E27FC236}">
              <a16:creationId xmlns:a16="http://schemas.microsoft.com/office/drawing/2014/main" id="{00000000-0008-0000-0200-000066020000}"/>
            </a:ext>
          </a:extLst>
        </xdr:cNvPr>
        <xdr:cNvSpPr txBox="1"/>
      </xdr:nvSpPr>
      <xdr:spPr>
        <a:xfrm>
          <a:off x="16357600" y="1398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42545</xdr:rowOff>
    </xdr:from>
    <xdr:to>
      <xdr:col>81</xdr:col>
      <xdr:colOff>101600</xdr:colOff>
      <xdr:row>82</xdr:row>
      <xdr:rowOff>144145</xdr:rowOff>
    </xdr:to>
    <xdr:sp macro="" textlink="">
      <xdr:nvSpPr>
        <xdr:cNvPr id="615" name="楕円 614">
          <a:extLst>
            <a:ext uri="{FF2B5EF4-FFF2-40B4-BE49-F238E27FC236}">
              <a16:creationId xmlns:a16="http://schemas.microsoft.com/office/drawing/2014/main" id="{00000000-0008-0000-0200-000067020000}"/>
            </a:ext>
          </a:extLst>
        </xdr:cNvPr>
        <xdr:cNvSpPr/>
      </xdr:nvSpPr>
      <xdr:spPr>
        <a:xfrm>
          <a:off x="15430500" y="141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93345</xdr:rowOff>
    </xdr:from>
    <xdr:to>
      <xdr:col>85</xdr:col>
      <xdr:colOff>127000</xdr:colOff>
      <xdr:row>82</xdr:row>
      <xdr:rowOff>123825</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5481300" y="1415224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10161</xdr:rowOff>
    </xdr:from>
    <xdr:to>
      <xdr:col>76</xdr:col>
      <xdr:colOff>165100</xdr:colOff>
      <xdr:row>82</xdr:row>
      <xdr:rowOff>111761</xdr:rowOff>
    </xdr:to>
    <xdr:sp macro="" textlink="">
      <xdr:nvSpPr>
        <xdr:cNvPr id="617" name="楕円 616">
          <a:extLst>
            <a:ext uri="{FF2B5EF4-FFF2-40B4-BE49-F238E27FC236}">
              <a16:creationId xmlns:a16="http://schemas.microsoft.com/office/drawing/2014/main" id="{00000000-0008-0000-0200-000069020000}"/>
            </a:ext>
          </a:extLst>
        </xdr:cNvPr>
        <xdr:cNvSpPr/>
      </xdr:nvSpPr>
      <xdr:spPr>
        <a:xfrm>
          <a:off x="14541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60961</xdr:rowOff>
    </xdr:from>
    <xdr:to>
      <xdr:col>81</xdr:col>
      <xdr:colOff>50800</xdr:colOff>
      <xdr:row>82</xdr:row>
      <xdr:rowOff>93345</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4592300" y="1411986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103505</xdr:rowOff>
    </xdr:from>
    <xdr:to>
      <xdr:col>72</xdr:col>
      <xdr:colOff>38100</xdr:colOff>
      <xdr:row>81</xdr:row>
      <xdr:rowOff>33655</xdr:rowOff>
    </xdr:to>
    <xdr:sp macro="" textlink="">
      <xdr:nvSpPr>
        <xdr:cNvPr id="619" name="楕円 618">
          <a:extLst>
            <a:ext uri="{FF2B5EF4-FFF2-40B4-BE49-F238E27FC236}">
              <a16:creationId xmlns:a16="http://schemas.microsoft.com/office/drawing/2014/main" id="{00000000-0008-0000-0200-00006B020000}"/>
            </a:ext>
          </a:extLst>
        </xdr:cNvPr>
        <xdr:cNvSpPr/>
      </xdr:nvSpPr>
      <xdr:spPr>
        <a:xfrm>
          <a:off x="13652500" y="1381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154305</xdr:rowOff>
    </xdr:from>
    <xdr:to>
      <xdr:col>76</xdr:col>
      <xdr:colOff>114300</xdr:colOff>
      <xdr:row>82</xdr:row>
      <xdr:rowOff>60961</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3703300" y="13870305"/>
          <a:ext cx="889000" cy="24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167657</xdr:rowOff>
    </xdr:from>
    <xdr:ext cx="405111" cy="259045"/>
    <xdr:sp macro="" textlink="">
      <xdr:nvSpPr>
        <xdr:cNvPr id="621" name="n_1aveValue【消防施設】&#10;有形固定資産減価償却率">
          <a:extLst>
            <a:ext uri="{FF2B5EF4-FFF2-40B4-BE49-F238E27FC236}">
              <a16:creationId xmlns:a16="http://schemas.microsoft.com/office/drawing/2014/main" id="{00000000-0008-0000-0200-00006D020000}"/>
            </a:ext>
          </a:extLst>
        </xdr:cNvPr>
        <xdr:cNvSpPr txBox="1"/>
      </xdr:nvSpPr>
      <xdr:spPr>
        <a:xfrm>
          <a:off x="15266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1922</xdr:rowOff>
    </xdr:from>
    <xdr:ext cx="405111" cy="259045"/>
    <xdr:sp macro="" textlink="">
      <xdr:nvSpPr>
        <xdr:cNvPr id="622" name="n_2aveValue【消防施設】&#10;有形固定資産減価償却率">
          <a:extLst>
            <a:ext uri="{FF2B5EF4-FFF2-40B4-BE49-F238E27FC236}">
              <a16:creationId xmlns:a16="http://schemas.microsoft.com/office/drawing/2014/main" id="{00000000-0008-0000-0200-00006E020000}"/>
            </a:ext>
          </a:extLst>
        </xdr:cNvPr>
        <xdr:cNvSpPr txBox="1"/>
      </xdr:nvSpPr>
      <xdr:spPr>
        <a:xfrm>
          <a:off x="14389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34307</xdr:rowOff>
    </xdr:from>
    <xdr:ext cx="405111" cy="259045"/>
    <xdr:sp macro="" textlink="">
      <xdr:nvSpPr>
        <xdr:cNvPr id="623" name="n_3aveValue【消防施設】&#10;有形固定資産減価償却率">
          <a:extLst>
            <a:ext uri="{FF2B5EF4-FFF2-40B4-BE49-F238E27FC236}">
              <a16:creationId xmlns:a16="http://schemas.microsoft.com/office/drawing/2014/main" id="{00000000-0008-0000-0200-00006F020000}"/>
            </a:ext>
          </a:extLst>
        </xdr:cNvPr>
        <xdr:cNvSpPr txBox="1"/>
      </xdr:nvSpPr>
      <xdr:spPr>
        <a:xfrm>
          <a:off x="13500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90188</xdr:rowOff>
    </xdr:from>
    <xdr:ext cx="405111" cy="259045"/>
    <xdr:sp macro="" textlink="">
      <xdr:nvSpPr>
        <xdr:cNvPr id="624" name="n_4aveValue【消防施設】&#10;有形固定資産減価償却率">
          <a:extLst>
            <a:ext uri="{FF2B5EF4-FFF2-40B4-BE49-F238E27FC236}">
              <a16:creationId xmlns:a16="http://schemas.microsoft.com/office/drawing/2014/main" id="{00000000-0008-0000-0200-000070020000}"/>
            </a:ext>
          </a:extLst>
        </xdr:cNvPr>
        <xdr:cNvSpPr txBox="1"/>
      </xdr:nvSpPr>
      <xdr:spPr>
        <a:xfrm>
          <a:off x="12611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160672</xdr:rowOff>
    </xdr:from>
    <xdr:ext cx="405111" cy="259045"/>
    <xdr:sp macro="" textlink="">
      <xdr:nvSpPr>
        <xdr:cNvPr id="625" name="n_1mainValue【消防施設】&#10;有形固定資産減価償却率">
          <a:extLst>
            <a:ext uri="{FF2B5EF4-FFF2-40B4-BE49-F238E27FC236}">
              <a16:creationId xmlns:a16="http://schemas.microsoft.com/office/drawing/2014/main" id="{00000000-0008-0000-0200-000071020000}"/>
            </a:ext>
          </a:extLst>
        </xdr:cNvPr>
        <xdr:cNvSpPr txBox="1"/>
      </xdr:nvSpPr>
      <xdr:spPr>
        <a:xfrm>
          <a:off x="15266044" y="1387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128288</xdr:rowOff>
    </xdr:from>
    <xdr:ext cx="405111" cy="259045"/>
    <xdr:sp macro="" textlink="">
      <xdr:nvSpPr>
        <xdr:cNvPr id="626" name="n_2mainValue【消防施設】&#10;有形固定資産減価償却率">
          <a:extLst>
            <a:ext uri="{FF2B5EF4-FFF2-40B4-BE49-F238E27FC236}">
              <a16:creationId xmlns:a16="http://schemas.microsoft.com/office/drawing/2014/main" id="{00000000-0008-0000-0200-000072020000}"/>
            </a:ext>
          </a:extLst>
        </xdr:cNvPr>
        <xdr:cNvSpPr txBox="1"/>
      </xdr:nvSpPr>
      <xdr:spPr>
        <a:xfrm>
          <a:off x="14389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50182</xdr:rowOff>
    </xdr:from>
    <xdr:ext cx="405111" cy="259045"/>
    <xdr:sp macro="" textlink="">
      <xdr:nvSpPr>
        <xdr:cNvPr id="627" name="n_3mainValue【消防施設】&#10;有形固定資産減価償却率">
          <a:extLst>
            <a:ext uri="{FF2B5EF4-FFF2-40B4-BE49-F238E27FC236}">
              <a16:creationId xmlns:a16="http://schemas.microsoft.com/office/drawing/2014/main" id="{00000000-0008-0000-0200-000073020000}"/>
            </a:ext>
          </a:extLst>
        </xdr:cNvPr>
        <xdr:cNvSpPr txBox="1"/>
      </xdr:nvSpPr>
      <xdr:spPr>
        <a:xfrm>
          <a:off x="13500744" y="1359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2" name="正方形/長方形 631">
          <a:extLst>
            <a:ext uri="{FF2B5EF4-FFF2-40B4-BE49-F238E27FC236}">
              <a16:creationId xmlns:a16="http://schemas.microsoft.com/office/drawing/2014/main" id="{00000000-0008-0000-0200-00007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3" name="正方形/長方形 632">
          <a:extLst>
            <a:ext uri="{FF2B5EF4-FFF2-40B4-BE49-F238E27FC236}">
              <a16:creationId xmlns:a16="http://schemas.microsoft.com/office/drawing/2014/main" id="{00000000-0008-0000-0200-00007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4" name="正方形/長方形 633">
          <a:extLst>
            <a:ext uri="{FF2B5EF4-FFF2-40B4-BE49-F238E27FC236}">
              <a16:creationId xmlns:a16="http://schemas.microsoft.com/office/drawing/2014/main" id="{00000000-0008-0000-0200-00007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5" name="正方形/長方形 634">
          <a:extLst>
            <a:ext uri="{FF2B5EF4-FFF2-40B4-BE49-F238E27FC236}">
              <a16:creationId xmlns:a16="http://schemas.microsoft.com/office/drawing/2014/main" id="{00000000-0008-0000-0200-00007B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0" name="【消防施設】&#10;一人当たり面積グラフ枠">
          <a:extLst>
            <a:ext uri="{FF2B5EF4-FFF2-40B4-BE49-F238E27FC236}">
              <a16:creationId xmlns:a16="http://schemas.microsoft.com/office/drawing/2014/main" id="{00000000-0008-0000-0200-00008A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86</xdr:row>
      <xdr:rowOff>99061</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flipV="1">
          <a:off x="22160864" y="13342620"/>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652" name="【消防施設】&#10;一人当たり面積最小値テキスト">
          <a:extLst>
            <a:ext uri="{FF2B5EF4-FFF2-40B4-BE49-F238E27FC236}">
              <a16:creationId xmlns:a16="http://schemas.microsoft.com/office/drawing/2014/main" id="{00000000-0008-0000-0200-00008C020000}"/>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654" name="【消防施設】&#10;一人当たり面積最大値テキスト">
          <a:extLst>
            <a:ext uri="{FF2B5EF4-FFF2-40B4-BE49-F238E27FC236}">
              <a16:creationId xmlns:a16="http://schemas.microsoft.com/office/drawing/2014/main" id="{00000000-0008-0000-0200-00008E020000}"/>
            </a:ext>
          </a:extLst>
        </xdr:cNvPr>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154322</xdr:rowOff>
    </xdr:from>
    <xdr:ext cx="469744" cy="259045"/>
    <xdr:sp macro="" textlink="">
      <xdr:nvSpPr>
        <xdr:cNvPr id="656" name="【消防施設】&#10;一人当たり面積平均値テキスト">
          <a:extLst>
            <a:ext uri="{FF2B5EF4-FFF2-40B4-BE49-F238E27FC236}">
              <a16:creationId xmlns:a16="http://schemas.microsoft.com/office/drawing/2014/main" id="{00000000-0008-0000-0200-000090020000}"/>
            </a:ext>
          </a:extLst>
        </xdr:cNvPr>
        <xdr:cNvSpPr txBox="1"/>
      </xdr:nvSpPr>
      <xdr:spPr>
        <a:xfrm>
          <a:off x="22199600" y="14384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657" name="フローチャート: 判断 656">
          <a:extLst>
            <a:ext uri="{FF2B5EF4-FFF2-40B4-BE49-F238E27FC236}">
              <a16:creationId xmlns:a16="http://schemas.microsoft.com/office/drawing/2014/main" id="{00000000-0008-0000-0200-000091020000}"/>
            </a:ext>
          </a:extLst>
        </xdr:cNvPr>
        <xdr:cNvSpPr/>
      </xdr:nvSpPr>
      <xdr:spPr>
        <a:xfrm>
          <a:off x="221107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168275</xdr:rowOff>
    </xdr:from>
    <xdr:to>
      <xdr:col>112</xdr:col>
      <xdr:colOff>38100</xdr:colOff>
      <xdr:row>84</xdr:row>
      <xdr:rowOff>98425</xdr:rowOff>
    </xdr:to>
    <xdr:sp macro="" textlink="">
      <xdr:nvSpPr>
        <xdr:cNvPr id="658" name="フローチャート: 判断 657">
          <a:extLst>
            <a:ext uri="{FF2B5EF4-FFF2-40B4-BE49-F238E27FC236}">
              <a16:creationId xmlns:a16="http://schemas.microsoft.com/office/drawing/2014/main" id="{00000000-0008-0000-0200-000092020000}"/>
            </a:ext>
          </a:extLst>
        </xdr:cNvPr>
        <xdr:cNvSpPr/>
      </xdr:nvSpPr>
      <xdr:spPr>
        <a:xfrm>
          <a:off x="21272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659" name="フローチャート: 判断 658">
          <a:extLst>
            <a:ext uri="{FF2B5EF4-FFF2-40B4-BE49-F238E27FC236}">
              <a16:creationId xmlns:a16="http://schemas.microsoft.com/office/drawing/2014/main" id="{00000000-0008-0000-0200-000093020000}"/>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636</xdr:rowOff>
    </xdr:from>
    <xdr:to>
      <xdr:col>102</xdr:col>
      <xdr:colOff>165100</xdr:colOff>
      <xdr:row>84</xdr:row>
      <xdr:rowOff>102236</xdr:rowOff>
    </xdr:to>
    <xdr:sp macro="" textlink="">
      <xdr:nvSpPr>
        <xdr:cNvPr id="660" name="フローチャート: 判断 659">
          <a:extLst>
            <a:ext uri="{FF2B5EF4-FFF2-40B4-BE49-F238E27FC236}">
              <a16:creationId xmlns:a16="http://schemas.microsoft.com/office/drawing/2014/main" id="{00000000-0008-0000-0200-000094020000}"/>
            </a:ext>
          </a:extLst>
        </xdr:cNvPr>
        <xdr:cNvSpPr/>
      </xdr:nvSpPr>
      <xdr:spPr>
        <a:xfrm>
          <a:off x="19494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38736</xdr:rowOff>
    </xdr:from>
    <xdr:to>
      <xdr:col>98</xdr:col>
      <xdr:colOff>38100</xdr:colOff>
      <xdr:row>84</xdr:row>
      <xdr:rowOff>140336</xdr:rowOff>
    </xdr:to>
    <xdr:sp macro="" textlink="">
      <xdr:nvSpPr>
        <xdr:cNvPr id="661" name="フローチャート: 判断 660">
          <a:extLst>
            <a:ext uri="{FF2B5EF4-FFF2-40B4-BE49-F238E27FC236}">
              <a16:creationId xmlns:a16="http://schemas.microsoft.com/office/drawing/2014/main" id="{00000000-0008-0000-0200-000095020000}"/>
            </a:ext>
          </a:extLst>
        </xdr:cNvPr>
        <xdr:cNvSpPr/>
      </xdr:nvSpPr>
      <xdr:spPr>
        <a:xfrm>
          <a:off x="18605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38736</xdr:rowOff>
    </xdr:from>
    <xdr:to>
      <xdr:col>116</xdr:col>
      <xdr:colOff>114300</xdr:colOff>
      <xdr:row>81</xdr:row>
      <xdr:rowOff>140336</xdr:rowOff>
    </xdr:to>
    <xdr:sp macro="" textlink="">
      <xdr:nvSpPr>
        <xdr:cNvPr id="667" name="楕円 666">
          <a:extLst>
            <a:ext uri="{FF2B5EF4-FFF2-40B4-BE49-F238E27FC236}">
              <a16:creationId xmlns:a16="http://schemas.microsoft.com/office/drawing/2014/main" id="{00000000-0008-0000-0200-00009B020000}"/>
            </a:ext>
          </a:extLst>
        </xdr:cNvPr>
        <xdr:cNvSpPr/>
      </xdr:nvSpPr>
      <xdr:spPr>
        <a:xfrm>
          <a:off x="221107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61613</xdr:rowOff>
    </xdr:from>
    <xdr:ext cx="469744" cy="259045"/>
    <xdr:sp macro="" textlink="">
      <xdr:nvSpPr>
        <xdr:cNvPr id="668" name="【消防施設】&#10;一人当たり面積該当値テキスト">
          <a:extLst>
            <a:ext uri="{FF2B5EF4-FFF2-40B4-BE49-F238E27FC236}">
              <a16:creationId xmlns:a16="http://schemas.microsoft.com/office/drawing/2014/main" id="{00000000-0008-0000-0200-00009C020000}"/>
            </a:ext>
          </a:extLst>
        </xdr:cNvPr>
        <xdr:cNvSpPr txBox="1"/>
      </xdr:nvSpPr>
      <xdr:spPr>
        <a:xfrm>
          <a:off x="22199600" y="1377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63500</xdr:rowOff>
    </xdr:from>
    <xdr:to>
      <xdr:col>112</xdr:col>
      <xdr:colOff>38100</xdr:colOff>
      <xdr:row>81</xdr:row>
      <xdr:rowOff>165100</xdr:rowOff>
    </xdr:to>
    <xdr:sp macro="" textlink="">
      <xdr:nvSpPr>
        <xdr:cNvPr id="669" name="楕円 668">
          <a:extLst>
            <a:ext uri="{FF2B5EF4-FFF2-40B4-BE49-F238E27FC236}">
              <a16:creationId xmlns:a16="http://schemas.microsoft.com/office/drawing/2014/main" id="{00000000-0008-0000-0200-00009D020000}"/>
            </a:ext>
          </a:extLst>
        </xdr:cNvPr>
        <xdr:cNvSpPr/>
      </xdr:nvSpPr>
      <xdr:spPr>
        <a:xfrm>
          <a:off x="21272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89536</xdr:rowOff>
    </xdr:from>
    <xdr:to>
      <xdr:col>116</xdr:col>
      <xdr:colOff>63500</xdr:colOff>
      <xdr:row>81</xdr:row>
      <xdr:rowOff>114300</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flipV="1">
          <a:off x="21323300" y="13976986"/>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88264</xdr:rowOff>
    </xdr:from>
    <xdr:to>
      <xdr:col>107</xdr:col>
      <xdr:colOff>101600</xdr:colOff>
      <xdr:row>82</xdr:row>
      <xdr:rowOff>18414</xdr:rowOff>
    </xdr:to>
    <xdr:sp macro="" textlink="">
      <xdr:nvSpPr>
        <xdr:cNvPr id="671" name="楕円 670">
          <a:extLst>
            <a:ext uri="{FF2B5EF4-FFF2-40B4-BE49-F238E27FC236}">
              <a16:creationId xmlns:a16="http://schemas.microsoft.com/office/drawing/2014/main" id="{00000000-0008-0000-0200-00009F020000}"/>
            </a:ext>
          </a:extLst>
        </xdr:cNvPr>
        <xdr:cNvSpPr/>
      </xdr:nvSpPr>
      <xdr:spPr>
        <a:xfrm>
          <a:off x="20383500" y="1397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114300</xdr:rowOff>
    </xdr:from>
    <xdr:to>
      <xdr:col>111</xdr:col>
      <xdr:colOff>177800</xdr:colOff>
      <xdr:row>81</xdr:row>
      <xdr:rowOff>139064</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flipV="1">
          <a:off x="20434300" y="1400175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8255</xdr:rowOff>
    </xdr:from>
    <xdr:to>
      <xdr:col>102</xdr:col>
      <xdr:colOff>165100</xdr:colOff>
      <xdr:row>82</xdr:row>
      <xdr:rowOff>109855</xdr:rowOff>
    </xdr:to>
    <xdr:sp macro="" textlink="">
      <xdr:nvSpPr>
        <xdr:cNvPr id="673" name="楕円 672">
          <a:extLst>
            <a:ext uri="{FF2B5EF4-FFF2-40B4-BE49-F238E27FC236}">
              <a16:creationId xmlns:a16="http://schemas.microsoft.com/office/drawing/2014/main" id="{00000000-0008-0000-0200-0000A1020000}"/>
            </a:ext>
          </a:extLst>
        </xdr:cNvPr>
        <xdr:cNvSpPr/>
      </xdr:nvSpPr>
      <xdr:spPr>
        <a:xfrm>
          <a:off x="19494500" y="140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139064</xdr:rowOff>
    </xdr:from>
    <xdr:to>
      <xdr:col>107</xdr:col>
      <xdr:colOff>50800</xdr:colOff>
      <xdr:row>82</xdr:row>
      <xdr:rowOff>59055</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flipV="1">
          <a:off x="19545300" y="14026514"/>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89552</xdr:rowOff>
    </xdr:from>
    <xdr:ext cx="469744" cy="259045"/>
    <xdr:sp macro="" textlink="">
      <xdr:nvSpPr>
        <xdr:cNvPr id="675" name="n_1aveValue【消防施設】&#10;一人当たり面積">
          <a:extLst>
            <a:ext uri="{FF2B5EF4-FFF2-40B4-BE49-F238E27FC236}">
              <a16:creationId xmlns:a16="http://schemas.microsoft.com/office/drawing/2014/main" id="{00000000-0008-0000-0200-0000A3020000}"/>
            </a:ext>
          </a:extLst>
        </xdr:cNvPr>
        <xdr:cNvSpPr txBox="1"/>
      </xdr:nvSpPr>
      <xdr:spPr>
        <a:xfrm>
          <a:off x="21075727" y="1449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676" name="n_2aveValue【消防施設】&#10;一人当たり面積">
          <a:extLst>
            <a:ext uri="{FF2B5EF4-FFF2-40B4-BE49-F238E27FC236}">
              <a16:creationId xmlns:a16="http://schemas.microsoft.com/office/drawing/2014/main" id="{00000000-0008-0000-0200-0000A4020000}"/>
            </a:ext>
          </a:extLst>
        </xdr:cNvPr>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93363</xdr:rowOff>
    </xdr:from>
    <xdr:ext cx="469744" cy="259045"/>
    <xdr:sp macro="" textlink="">
      <xdr:nvSpPr>
        <xdr:cNvPr id="677" name="n_3aveValue【消防施設】&#10;一人当たり面積">
          <a:extLst>
            <a:ext uri="{FF2B5EF4-FFF2-40B4-BE49-F238E27FC236}">
              <a16:creationId xmlns:a16="http://schemas.microsoft.com/office/drawing/2014/main" id="{00000000-0008-0000-0200-0000A5020000}"/>
            </a:ext>
          </a:extLst>
        </xdr:cNvPr>
        <xdr:cNvSpPr txBox="1"/>
      </xdr:nvSpPr>
      <xdr:spPr>
        <a:xfrm>
          <a:off x="19310427" y="1449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156863</xdr:rowOff>
    </xdr:from>
    <xdr:ext cx="469744" cy="259045"/>
    <xdr:sp macro="" textlink="">
      <xdr:nvSpPr>
        <xdr:cNvPr id="678" name="n_4aveValue【消防施設】&#10;一人当たり面積">
          <a:extLst>
            <a:ext uri="{FF2B5EF4-FFF2-40B4-BE49-F238E27FC236}">
              <a16:creationId xmlns:a16="http://schemas.microsoft.com/office/drawing/2014/main" id="{00000000-0008-0000-0200-0000A6020000}"/>
            </a:ext>
          </a:extLst>
        </xdr:cNvPr>
        <xdr:cNvSpPr txBox="1"/>
      </xdr:nvSpPr>
      <xdr:spPr>
        <a:xfrm>
          <a:off x="18421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10177</xdr:rowOff>
    </xdr:from>
    <xdr:ext cx="469744" cy="259045"/>
    <xdr:sp macro="" textlink="">
      <xdr:nvSpPr>
        <xdr:cNvPr id="679" name="n_1mainValue【消防施設】&#10;一人当たり面積">
          <a:extLst>
            <a:ext uri="{FF2B5EF4-FFF2-40B4-BE49-F238E27FC236}">
              <a16:creationId xmlns:a16="http://schemas.microsoft.com/office/drawing/2014/main" id="{00000000-0008-0000-0200-0000A7020000}"/>
            </a:ext>
          </a:extLst>
        </xdr:cNvPr>
        <xdr:cNvSpPr txBox="1"/>
      </xdr:nvSpPr>
      <xdr:spPr>
        <a:xfrm>
          <a:off x="21075727" y="1372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34941</xdr:rowOff>
    </xdr:from>
    <xdr:ext cx="469744" cy="259045"/>
    <xdr:sp macro="" textlink="">
      <xdr:nvSpPr>
        <xdr:cNvPr id="680" name="n_2mainValue【消防施設】&#10;一人当たり面積">
          <a:extLst>
            <a:ext uri="{FF2B5EF4-FFF2-40B4-BE49-F238E27FC236}">
              <a16:creationId xmlns:a16="http://schemas.microsoft.com/office/drawing/2014/main" id="{00000000-0008-0000-0200-0000A8020000}"/>
            </a:ext>
          </a:extLst>
        </xdr:cNvPr>
        <xdr:cNvSpPr txBox="1"/>
      </xdr:nvSpPr>
      <xdr:spPr>
        <a:xfrm>
          <a:off x="20199427" y="1375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126382</xdr:rowOff>
    </xdr:from>
    <xdr:ext cx="469744" cy="259045"/>
    <xdr:sp macro="" textlink="">
      <xdr:nvSpPr>
        <xdr:cNvPr id="681" name="n_3mainValue【消防施設】&#10;一人当たり面積">
          <a:extLst>
            <a:ext uri="{FF2B5EF4-FFF2-40B4-BE49-F238E27FC236}">
              <a16:creationId xmlns:a16="http://schemas.microsoft.com/office/drawing/2014/main" id="{00000000-0008-0000-0200-0000A9020000}"/>
            </a:ext>
          </a:extLst>
        </xdr:cNvPr>
        <xdr:cNvSpPr txBox="1"/>
      </xdr:nvSpPr>
      <xdr:spPr>
        <a:xfrm>
          <a:off x="19310427" y="1384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2" name="正方形/長方形 681">
          <a:extLst>
            <a:ext uri="{FF2B5EF4-FFF2-40B4-BE49-F238E27FC236}">
              <a16:creationId xmlns:a16="http://schemas.microsoft.com/office/drawing/2014/main" id="{00000000-0008-0000-0200-0000AA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3" name="正方形/長方形 682">
          <a:extLst>
            <a:ext uri="{FF2B5EF4-FFF2-40B4-BE49-F238E27FC236}">
              <a16:creationId xmlns:a16="http://schemas.microsoft.com/office/drawing/2014/main" id="{00000000-0008-0000-0200-0000AB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4" name="正方形/長方形 683">
          <a:extLst>
            <a:ext uri="{FF2B5EF4-FFF2-40B4-BE49-F238E27FC236}">
              <a16:creationId xmlns:a16="http://schemas.microsoft.com/office/drawing/2014/main" id="{00000000-0008-0000-0200-0000AC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5" name="正方形/長方形 684">
          <a:extLst>
            <a:ext uri="{FF2B5EF4-FFF2-40B4-BE49-F238E27FC236}">
              <a16:creationId xmlns:a16="http://schemas.microsoft.com/office/drawing/2014/main" id="{00000000-0008-0000-0200-0000AD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8" name="正方形/長方形 687">
          <a:extLst>
            <a:ext uri="{FF2B5EF4-FFF2-40B4-BE49-F238E27FC236}">
              <a16:creationId xmlns:a16="http://schemas.microsoft.com/office/drawing/2014/main" id="{00000000-0008-0000-0200-0000B0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9" name="正方形/長方形 688">
          <a:extLst>
            <a:ext uri="{FF2B5EF4-FFF2-40B4-BE49-F238E27FC236}">
              <a16:creationId xmlns:a16="http://schemas.microsoft.com/office/drawing/2014/main" id="{00000000-0008-0000-0200-0000B1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6" name="【庁舎】&#10;有形固定資産減価償却率グラフ枠">
          <a:extLst>
            <a:ext uri="{FF2B5EF4-FFF2-40B4-BE49-F238E27FC236}">
              <a16:creationId xmlns:a16="http://schemas.microsoft.com/office/drawing/2014/main" id="{00000000-0008-0000-0200-0000C2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08" name="【庁舎】&#10;有形固定資産減価償却率最小値テキスト">
          <a:extLst>
            <a:ext uri="{FF2B5EF4-FFF2-40B4-BE49-F238E27FC236}">
              <a16:creationId xmlns:a16="http://schemas.microsoft.com/office/drawing/2014/main" id="{00000000-0008-0000-0200-0000C4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710" name="【庁舎】&#10;有形固定資産減価償却率最大値テキスト">
          <a:extLst>
            <a:ext uri="{FF2B5EF4-FFF2-40B4-BE49-F238E27FC236}">
              <a16:creationId xmlns:a16="http://schemas.microsoft.com/office/drawing/2014/main" id="{00000000-0008-0000-0200-0000C6020000}"/>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142620</xdr:rowOff>
    </xdr:from>
    <xdr:ext cx="405111" cy="259045"/>
    <xdr:sp macro="" textlink="">
      <xdr:nvSpPr>
        <xdr:cNvPr id="712" name="【庁舎】&#10;有形固定資産減価償却率平均値テキスト">
          <a:extLst>
            <a:ext uri="{FF2B5EF4-FFF2-40B4-BE49-F238E27FC236}">
              <a16:creationId xmlns:a16="http://schemas.microsoft.com/office/drawing/2014/main" id="{00000000-0008-0000-0200-0000C8020000}"/>
            </a:ext>
          </a:extLst>
        </xdr:cNvPr>
        <xdr:cNvSpPr txBox="1"/>
      </xdr:nvSpPr>
      <xdr:spPr>
        <a:xfrm>
          <a:off x="16357600" y="1797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164193</xdr:rowOff>
    </xdr:from>
    <xdr:to>
      <xdr:col>85</xdr:col>
      <xdr:colOff>177800</xdr:colOff>
      <xdr:row>105</xdr:row>
      <xdr:rowOff>94343</xdr:rowOff>
    </xdr:to>
    <xdr:sp macro="" textlink="">
      <xdr:nvSpPr>
        <xdr:cNvPr id="713" name="フローチャート: 判断 712">
          <a:extLst>
            <a:ext uri="{FF2B5EF4-FFF2-40B4-BE49-F238E27FC236}">
              <a16:creationId xmlns:a16="http://schemas.microsoft.com/office/drawing/2014/main" id="{00000000-0008-0000-0200-0000C9020000}"/>
            </a:ext>
          </a:extLst>
        </xdr:cNvPr>
        <xdr:cNvSpPr/>
      </xdr:nvSpPr>
      <xdr:spPr>
        <a:xfrm>
          <a:off x="162687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142966</xdr:rowOff>
    </xdr:from>
    <xdr:to>
      <xdr:col>81</xdr:col>
      <xdr:colOff>101600</xdr:colOff>
      <xdr:row>105</xdr:row>
      <xdr:rowOff>73116</xdr:rowOff>
    </xdr:to>
    <xdr:sp macro="" textlink="">
      <xdr:nvSpPr>
        <xdr:cNvPr id="714" name="フローチャート: 判断 713">
          <a:extLst>
            <a:ext uri="{FF2B5EF4-FFF2-40B4-BE49-F238E27FC236}">
              <a16:creationId xmlns:a16="http://schemas.microsoft.com/office/drawing/2014/main" id="{00000000-0008-0000-0200-0000CA020000}"/>
            </a:ext>
          </a:extLst>
        </xdr:cNvPr>
        <xdr:cNvSpPr/>
      </xdr:nvSpPr>
      <xdr:spPr>
        <a:xfrm>
          <a:off x="15430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715" name="フローチャート: 判断 714">
          <a:extLst>
            <a:ext uri="{FF2B5EF4-FFF2-40B4-BE49-F238E27FC236}">
              <a16:creationId xmlns:a16="http://schemas.microsoft.com/office/drawing/2014/main" id="{00000000-0008-0000-0200-0000CB020000}"/>
            </a:ext>
          </a:extLst>
        </xdr:cNvPr>
        <xdr:cNvSpPr/>
      </xdr:nvSpPr>
      <xdr:spPr>
        <a:xfrm>
          <a:off x="14541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160927</xdr:rowOff>
    </xdr:from>
    <xdr:to>
      <xdr:col>72</xdr:col>
      <xdr:colOff>38100</xdr:colOff>
      <xdr:row>105</xdr:row>
      <xdr:rowOff>91077</xdr:rowOff>
    </xdr:to>
    <xdr:sp macro="" textlink="">
      <xdr:nvSpPr>
        <xdr:cNvPr id="716" name="フローチャート: 判断 715">
          <a:extLst>
            <a:ext uri="{FF2B5EF4-FFF2-40B4-BE49-F238E27FC236}">
              <a16:creationId xmlns:a16="http://schemas.microsoft.com/office/drawing/2014/main" id="{00000000-0008-0000-0200-0000CC020000}"/>
            </a:ext>
          </a:extLst>
        </xdr:cNvPr>
        <xdr:cNvSpPr/>
      </xdr:nvSpPr>
      <xdr:spPr>
        <a:xfrm>
          <a:off x="13652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152763</xdr:rowOff>
    </xdr:from>
    <xdr:to>
      <xdr:col>67</xdr:col>
      <xdr:colOff>101600</xdr:colOff>
      <xdr:row>105</xdr:row>
      <xdr:rowOff>82913</xdr:rowOff>
    </xdr:to>
    <xdr:sp macro="" textlink="">
      <xdr:nvSpPr>
        <xdr:cNvPr id="717" name="フローチャート: 判断 716">
          <a:extLst>
            <a:ext uri="{FF2B5EF4-FFF2-40B4-BE49-F238E27FC236}">
              <a16:creationId xmlns:a16="http://schemas.microsoft.com/office/drawing/2014/main" id="{00000000-0008-0000-0200-0000CD020000}"/>
            </a:ext>
          </a:extLst>
        </xdr:cNvPr>
        <xdr:cNvSpPr/>
      </xdr:nvSpPr>
      <xdr:spPr>
        <a:xfrm>
          <a:off x="12763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131536</xdr:rowOff>
    </xdr:from>
    <xdr:to>
      <xdr:col>85</xdr:col>
      <xdr:colOff>177800</xdr:colOff>
      <xdr:row>104</xdr:row>
      <xdr:rowOff>61686</xdr:rowOff>
    </xdr:to>
    <xdr:sp macro="" textlink="">
      <xdr:nvSpPr>
        <xdr:cNvPr id="723" name="楕円 722">
          <a:extLst>
            <a:ext uri="{FF2B5EF4-FFF2-40B4-BE49-F238E27FC236}">
              <a16:creationId xmlns:a16="http://schemas.microsoft.com/office/drawing/2014/main" id="{00000000-0008-0000-0200-0000D3020000}"/>
            </a:ext>
          </a:extLst>
        </xdr:cNvPr>
        <xdr:cNvSpPr/>
      </xdr:nvSpPr>
      <xdr:spPr>
        <a:xfrm>
          <a:off x="162687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154413</xdr:rowOff>
    </xdr:from>
    <xdr:ext cx="405111" cy="259045"/>
    <xdr:sp macro="" textlink="">
      <xdr:nvSpPr>
        <xdr:cNvPr id="724" name="【庁舎】&#10;有形固定資産減価償却率該当値テキスト">
          <a:extLst>
            <a:ext uri="{FF2B5EF4-FFF2-40B4-BE49-F238E27FC236}">
              <a16:creationId xmlns:a16="http://schemas.microsoft.com/office/drawing/2014/main" id="{00000000-0008-0000-0200-0000D4020000}"/>
            </a:ext>
          </a:extLst>
        </xdr:cNvPr>
        <xdr:cNvSpPr txBox="1"/>
      </xdr:nvSpPr>
      <xdr:spPr>
        <a:xfrm>
          <a:off x="16357600" y="176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165826</xdr:rowOff>
    </xdr:from>
    <xdr:to>
      <xdr:col>81</xdr:col>
      <xdr:colOff>101600</xdr:colOff>
      <xdr:row>104</xdr:row>
      <xdr:rowOff>95976</xdr:rowOff>
    </xdr:to>
    <xdr:sp macro="" textlink="">
      <xdr:nvSpPr>
        <xdr:cNvPr id="725" name="楕円 724">
          <a:extLst>
            <a:ext uri="{FF2B5EF4-FFF2-40B4-BE49-F238E27FC236}">
              <a16:creationId xmlns:a16="http://schemas.microsoft.com/office/drawing/2014/main" id="{00000000-0008-0000-0200-0000D5020000}"/>
            </a:ext>
          </a:extLst>
        </xdr:cNvPr>
        <xdr:cNvSpPr/>
      </xdr:nvSpPr>
      <xdr:spPr>
        <a:xfrm>
          <a:off x="15430500" y="1782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10886</xdr:rowOff>
    </xdr:from>
    <xdr:to>
      <xdr:col>85</xdr:col>
      <xdr:colOff>127000</xdr:colOff>
      <xdr:row>104</xdr:row>
      <xdr:rowOff>45176</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flipV="1">
          <a:off x="15481300" y="1784168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727" name="楕円 726">
          <a:extLst>
            <a:ext uri="{FF2B5EF4-FFF2-40B4-BE49-F238E27FC236}">
              <a16:creationId xmlns:a16="http://schemas.microsoft.com/office/drawing/2014/main" id="{00000000-0008-0000-0200-0000D7020000}"/>
            </a:ext>
          </a:extLst>
        </xdr:cNvPr>
        <xdr:cNvSpPr/>
      </xdr:nvSpPr>
      <xdr:spPr>
        <a:xfrm>
          <a:off x="14541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30480</xdr:rowOff>
    </xdr:from>
    <xdr:to>
      <xdr:col>81</xdr:col>
      <xdr:colOff>50800</xdr:colOff>
      <xdr:row>104</xdr:row>
      <xdr:rowOff>45176</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a:off x="14592300" y="1786128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147864</xdr:rowOff>
    </xdr:from>
    <xdr:to>
      <xdr:col>72</xdr:col>
      <xdr:colOff>38100</xdr:colOff>
      <xdr:row>104</xdr:row>
      <xdr:rowOff>78014</xdr:rowOff>
    </xdr:to>
    <xdr:sp macro="" textlink="">
      <xdr:nvSpPr>
        <xdr:cNvPr id="729" name="楕円 728">
          <a:extLst>
            <a:ext uri="{FF2B5EF4-FFF2-40B4-BE49-F238E27FC236}">
              <a16:creationId xmlns:a16="http://schemas.microsoft.com/office/drawing/2014/main" id="{00000000-0008-0000-0200-0000D9020000}"/>
            </a:ext>
          </a:extLst>
        </xdr:cNvPr>
        <xdr:cNvSpPr/>
      </xdr:nvSpPr>
      <xdr:spPr>
        <a:xfrm>
          <a:off x="136525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27214</xdr:rowOff>
    </xdr:from>
    <xdr:to>
      <xdr:col>76</xdr:col>
      <xdr:colOff>114300</xdr:colOff>
      <xdr:row>104</xdr:row>
      <xdr:rowOff>30480</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a:off x="13703300" y="178580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64243</xdr:rowOff>
    </xdr:from>
    <xdr:ext cx="405111" cy="259045"/>
    <xdr:sp macro="" textlink="">
      <xdr:nvSpPr>
        <xdr:cNvPr id="731" name="n_1aveValue【庁舎】&#10;有形固定資産減価償却率">
          <a:extLst>
            <a:ext uri="{FF2B5EF4-FFF2-40B4-BE49-F238E27FC236}">
              <a16:creationId xmlns:a16="http://schemas.microsoft.com/office/drawing/2014/main" id="{00000000-0008-0000-0200-0000DB020000}"/>
            </a:ext>
          </a:extLst>
        </xdr:cNvPr>
        <xdr:cNvSpPr txBox="1"/>
      </xdr:nvSpPr>
      <xdr:spPr>
        <a:xfrm>
          <a:off x="152660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49547</xdr:rowOff>
    </xdr:from>
    <xdr:ext cx="405111" cy="259045"/>
    <xdr:sp macro="" textlink="">
      <xdr:nvSpPr>
        <xdr:cNvPr id="732" name="n_2aveValue【庁舎】&#10;有形固定資産減価償却率">
          <a:extLst>
            <a:ext uri="{FF2B5EF4-FFF2-40B4-BE49-F238E27FC236}">
              <a16:creationId xmlns:a16="http://schemas.microsoft.com/office/drawing/2014/main" id="{00000000-0008-0000-0200-0000DC020000}"/>
            </a:ext>
          </a:extLst>
        </xdr:cNvPr>
        <xdr:cNvSpPr txBox="1"/>
      </xdr:nvSpPr>
      <xdr:spPr>
        <a:xfrm>
          <a:off x="14389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82204</xdr:rowOff>
    </xdr:from>
    <xdr:ext cx="405111" cy="259045"/>
    <xdr:sp macro="" textlink="">
      <xdr:nvSpPr>
        <xdr:cNvPr id="733" name="n_3aveValue【庁舎】&#10;有形固定資産減価償却率">
          <a:extLst>
            <a:ext uri="{FF2B5EF4-FFF2-40B4-BE49-F238E27FC236}">
              <a16:creationId xmlns:a16="http://schemas.microsoft.com/office/drawing/2014/main" id="{00000000-0008-0000-0200-0000DD020000}"/>
            </a:ext>
          </a:extLst>
        </xdr:cNvPr>
        <xdr:cNvSpPr txBox="1"/>
      </xdr:nvSpPr>
      <xdr:spPr>
        <a:xfrm>
          <a:off x="13500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99440</xdr:rowOff>
    </xdr:from>
    <xdr:ext cx="405111" cy="259045"/>
    <xdr:sp macro="" textlink="">
      <xdr:nvSpPr>
        <xdr:cNvPr id="734" name="n_4aveValue【庁舎】&#10;有形固定資産減価償却率">
          <a:extLst>
            <a:ext uri="{FF2B5EF4-FFF2-40B4-BE49-F238E27FC236}">
              <a16:creationId xmlns:a16="http://schemas.microsoft.com/office/drawing/2014/main" id="{00000000-0008-0000-0200-0000DE020000}"/>
            </a:ext>
          </a:extLst>
        </xdr:cNvPr>
        <xdr:cNvSpPr txBox="1"/>
      </xdr:nvSpPr>
      <xdr:spPr>
        <a:xfrm>
          <a:off x="12611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112503</xdr:rowOff>
    </xdr:from>
    <xdr:ext cx="405111" cy="259045"/>
    <xdr:sp macro="" textlink="">
      <xdr:nvSpPr>
        <xdr:cNvPr id="735" name="n_1mainValue【庁舎】&#10;有形固定資産減価償却率">
          <a:extLst>
            <a:ext uri="{FF2B5EF4-FFF2-40B4-BE49-F238E27FC236}">
              <a16:creationId xmlns:a16="http://schemas.microsoft.com/office/drawing/2014/main" id="{00000000-0008-0000-0200-0000DF020000}"/>
            </a:ext>
          </a:extLst>
        </xdr:cNvPr>
        <xdr:cNvSpPr txBox="1"/>
      </xdr:nvSpPr>
      <xdr:spPr>
        <a:xfrm>
          <a:off x="152660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97807</xdr:rowOff>
    </xdr:from>
    <xdr:ext cx="405111" cy="259045"/>
    <xdr:sp macro="" textlink="">
      <xdr:nvSpPr>
        <xdr:cNvPr id="736" name="n_2mainValue【庁舎】&#10;有形固定資産減価償却率">
          <a:extLst>
            <a:ext uri="{FF2B5EF4-FFF2-40B4-BE49-F238E27FC236}">
              <a16:creationId xmlns:a16="http://schemas.microsoft.com/office/drawing/2014/main" id="{00000000-0008-0000-0200-0000E0020000}"/>
            </a:ext>
          </a:extLst>
        </xdr:cNvPr>
        <xdr:cNvSpPr txBox="1"/>
      </xdr:nvSpPr>
      <xdr:spPr>
        <a:xfrm>
          <a:off x="14389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94541</xdr:rowOff>
    </xdr:from>
    <xdr:ext cx="405111" cy="259045"/>
    <xdr:sp macro="" textlink="">
      <xdr:nvSpPr>
        <xdr:cNvPr id="737" name="n_3mainValue【庁舎】&#10;有形固定資産減価償却率">
          <a:extLst>
            <a:ext uri="{FF2B5EF4-FFF2-40B4-BE49-F238E27FC236}">
              <a16:creationId xmlns:a16="http://schemas.microsoft.com/office/drawing/2014/main" id="{00000000-0008-0000-0200-0000E1020000}"/>
            </a:ext>
          </a:extLst>
        </xdr:cNvPr>
        <xdr:cNvSpPr txBox="1"/>
      </xdr:nvSpPr>
      <xdr:spPr>
        <a:xfrm>
          <a:off x="13500744" y="1758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8" name="正方形/長方形 737">
          <a:extLst>
            <a:ext uri="{FF2B5EF4-FFF2-40B4-BE49-F238E27FC236}">
              <a16:creationId xmlns:a16="http://schemas.microsoft.com/office/drawing/2014/main" id="{00000000-0008-0000-0200-0000E2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9" name="正方形/長方形 738">
          <a:extLst>
            <a:ext uri="{FF2B5EF4-FFF2-40B4-BE49-F238E27FC236}">
              <a16:creationId xmlns:a16="http://schemas.microsoft.com/office/drawing/2014/main" id="{00000000-0008-0000-0200-0000E3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0" name="正方形/長方形 739">
          <a:extLst>
            <a:ext uri="{FF2B5EF4-FFF2-40B4-BE49-F238E27FC236}">
              <a16:creationId xmlns:a16="http://schemas.microsoft.com/office/drawing/2014/main" id="{00000000-0008-0000-0200-0000E4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1" name="正方形/長方形 740">
          <a:extLst>
            <a:ext uri="{FF2B5EF4-FFF2-40B4-BE49-F238E27FC236}">
              <a16:creationId xmlns:a16="http://schemas.microsoft.com/office/drawing/2014/main" id="{00000000-0008-0000-0200-0000E5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2" name="正方形/長方形 741">
          <a:extLst>
            <a:ext uri="{FF2B5EF4-FFF2-40B4-BE49-F238E27FC236}">
              <a16:creationId xmlns:a16="http://schemas.microsoft.com/office/drawing/2014/main" id="{00000000-0008-0000-0200-0000E6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3" name="正方形/長方形 742">
          <a:extLst>
            <a:ext uri="{FF2B5EF4-FFF2-40B4-BE49-F238E27FC236}">
              <a16:creationId xmlns:a16="http://schemas.microsoft.com/office/drawing/2014/main" id="{00000000-0008-0000-0200-0000E7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4" name="正方形/長方形 743">
          <a:extLst>
            <a:ext uri="{FF2B5EF4-FFF2-40B4-BE49-F238E27FC236}">
              <a16:creationId xmlns:a16="http://schemas.microsoft.com/office/drawing/2014/main" id="{00000000-0008-0000-0200-0000E8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5" name="正方形/長方形 744">
          <a:extLst>
            <a:ext uri="{FF2B5EF4-FFF2-40B4-BE49-F238E27FC236}">
              <a16:creationId xmlns:a16="http://schemas.microsoft.com/office/drawing/2014/main" id="{00000000-0008-0000-0200-0000E9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2" name="【庁舎】&#10;一人当たり面積グラフ枠">
          <a:extLst>
            <a:ext uri="{FF2B5EF4-FFF2-40B4-BE49-F238E27FC236}">
              <a16:creationId xmlns:a16="http://schemas.microsoft.com/office/drawing/2014/main" id="{00000000-0008-0000-0200-0000FA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109</xdr:row>
      <xdr:rowOff>27214</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flipV="1">
          <a:off x="22160864" y="17198339"/>
          <a:ext cx="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64" name="【庁舎】&#10;一人当たり面積最小値テキスト">
          <a:extLst>
            <a:ext uri="{FF2B5EF4-FFF2-40B4-BE49-F238E27FC236}">
              <a16:creationId xmlns:a16="http://schemas.microsoft.com/office/drawing/2014/main" id="{00000000-0008-0000-0200-0000FC020000}"/>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766" name="【庁舎】&#10;一人当たり面積最大値テキスト">
          <a:extLst>
            <a:ext uri="{FF2B5EF4-FFF2-40B4-BE49-F238E27FC236}">
              <a16:creationId xmlns:a16="http://schemas.microsoft.com/office/drawing/2014/main" id="{00000000-0008-0000-0200-0000FE020000}"/>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19176</xdr:rowOff>
    </xdr:from>
    <xdr:ext cx="469744" cy="259045"/>
    <xdr:sp macro="" textlink="">
      <xdr:nvSpPr>
        <xdr:cNvPr id="768" name="【庁舎】&#10;一人当たり面積平均値テキスト">
          <a:extLst>
            <a:ext uri="{FF2B5EF4-FFF2-40B4-BE49-F238E27FC236}">
              <a16:creationId xmlns:a16="http://schemas.microsoft.com/office/drawing/2014/main" id="{00000000-0008-0000-0200-000000030000}"/>
            </a:ext>
          </a:extLst>
        </xdr:cNvPr>
        <xdr:cNvSpPr txBox="1"/>
      </xdr:nvSpPr>
      <xdr:spPr>
        <a:xfrm>
          <a:off x="22199600" y="18535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40749</xdr:rowOff>
    </xdr:from>
    <xdr:to>
      <xdr:col>116</xdr:col>
      <xdr:colOff>114300</xdr:colOff>
      <xdr:row>108</xdr:row>
      <xdr:rowOff>142349</xdr:rowOff>
    </xdr:to>
    <xdr:sp macro="" textlink="">
      <xdr:nvSpPr>
        <xdr:cNvPr id="769" name="フローチャート: 判断 768">
          <a:extLst>
            <a:ext uri="{FF2B5EF4-FFF2-40B4-BE49-F238E27FC236}">
              <a16:creationId xmlns:a16="http://schemas.microsoft.com/office/drawing/2014/main" id="{00000000-0008-0000-0200-000001030000}"/>
            </a:ext>
          </a:extLst>
        </xdr:cNvPr>
        <xdr:cNvSpPr/>
      </xdr:nvSpPr>
      <xdr:spPr>
        <a:xfrm>
          <a:off x="22110700" y="1855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39605</xdr:rowOff>
    </xdr:from>
    <xdr:to>
      <xdr:col>112</xdr:col>
      <xdr:colOff>38100</xdr:colOff>
      <xdr:row>108</xdr:row>
      <xdr:rowOff>141205</xdr:rowOff>
    </xdr:to>
    <xdr:sp macro="" textlink="">
      <xdr:nvSpPr>
        <xdr:cNvPr id="770" name="フローチャート: 判断 769">
          <a:extLst>
            <a:ext uri="{FF2B5EF4-FFF2-40B4-BE49-F238E27FC236}">
              <a16:creationId xmlns:a16="http://schemas.microsoft.com/office/drawing/2014/main" id="{00000000-0008-0000-0200-000002030000}"/>
            </a:ext>
          </a:extLst>
        </xdr:cNvPr>
        <xdr:cNvSpPr/>
      </xdr:nvSpPr>
      <xdr:spPr>
        <a:xfrm>
          <a:off x="21272500" y="1855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43035</xdr:rowOff>
    </xdr:from>
    <xdr:to>
      <xdr:col>107</xdr:col>
      <xdr:colOff>101600</xdr:colOff>
      <xdr:row>108</xdr:row>
      <xdr:rowOff>144635</xdr:rowOff>
    </xdr:to>
    <xdr:sp macro="" textlink="">
      <xdr:nvSpPr>
        <xdr:cNvPr id="771" name="フローチャート: 判断 770">
          <a:extLst>
            <a:ext uri="{FF2B5EF4-FFF2-40B4-BE49-F238E27FC236}">
              <a16:creationId xmlns:a16="http://schemas.microsoft.com/office/drawing/2014/main" id="{00000000-0008-0000-0200-000003030000}"/>
            </a:ext>
          </a:extLst>
        </xdr:cNvPr>
        <xdr:cNvSpPr/>
      </xdr:nvSpPr>
      <xdr:spPr>
        <a:xfrm>
          <a:off x="20383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58220</xdr:rowOff>
    </xdr:from>
    <xdr:to>
      <xdr:col>102</xdr:col>
      <xdr:colOff>165100</xdr:colOff>
      <xdr:row>108</xdr:row>
      <xdr:rowOff>159820</xdr:rowOff>
    </xdr:to>
    <xdr:sp macro="" textlink="">
      <xdr:nvSpPr>
        <xdr:cNvPr id="772" name="フローチャート: 判断 771">
          <a:extLst>
            <a:ext uri="{FF2B5EF4-FFF2-40B4-BE49-F238E27FC236}">
              <a16:creationId xmlns:a16="http://schemas.microsoft.com/office/drawing/2014/main" id="{00000000-0008-0000-0200-000004030000}"/>
            </a:ext>
          </a:extLst>
        </xdr:cNvPr>
        <xdr:cNvSpPr/>
      </xdr:nvSpPr>
      <xdr:spPr>
        <a:xfrm>
          <a:off x="19494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50873</xdr:rowOff>
    </xdr:from>
    <xdr:to>
      <xdr:col>98</xdr:col>
      <xdr:colOff>38100</xdr:colOff>
      <xdr:row>108</xdr:row>
      <xdr:rowOff>152473</xdr:rowOff>
    </xdr:to>
    <xdr:sp macro="" textlink="">
      <xdr:nvSpPr>
        <xdr:cNvPr id="773" name="フローチャート: 判断 772">
          <a:extLst>
            <a:ext uri="{FF2B5EF4-FFF2-40B4-BE49-F238E27FC236}">
              <a16:creationId xmlns:a16="http://schemas.microsoft.com/office/drawing/2014/main" id="{00000000-0008-0000-0200-000005030000}"/>
            </a:ext>
          </a:extLst>
        </xdr:cNvPr>
        <xdr:cNvSpPr/>
      </xdr:nvSpPr>
      <xdr:spPr>
        <a:xfrm>
          <a:off x="18605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200-00000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200-00000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200-00000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200-00000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200-00000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27522</xdr:rowOff>
    </xdr:from>
    <xdr:to>
      <xdr:col>116</xdr:col>
      <xdr:colOff>114300</xdr:colOff>
      <xdr:row>106</xdr:row>
      <xdr:rowOff>129122</xdr:rowOff>
    </xdr:to>
    <xdr:sp macro="" textlink="">
      <xdr:nvSpPr>
        <xdr:cNvPr id="779" name="楕円 778">
          <a:extLst>
            <a:ext uri="{FF2B5EF4-FFF2-40B4-BE49-F238E27FC236}">
              <a16:creationId xmlns:a16="http://schemas.microsoft.com/office/drawing/2014/main" id="{00000000-0008-0000-0200-00000B030000}"/>
            </a:ext>
          </a:extLst>
        </xdr:cNvPr>
        <xdr:cNvSpPr/>
      </xdr:nvSpPr>
      <xdr:spPr>
        <a:xfrm>
          <a:off x="22110700" y="1820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50399</xdr:rowOff>
    </xdr:from>
    <xdr:ext cx="469744" cy="259045"/>
    <xdr:sp macro="" textlink="">
      <xdr:nvSpPr>
        <xdr:cNvPr id="780" name="【庁舎】&#10;一人当たり面積該当値テキスト">
          <a:extLst>
            <a:ext uri="{FF2B5EF4-FFF2-40B4-BE49-F238E27FC236}">
              <a16:creationId xmlns:a16="http://schemas.microsoft.com/office/drawing/2014/main" id="{00000000-0008-0000-0200-00000C030000}"/>
            </a:ext>
          </a:extLst>
        </xdr:cNvPr>
        <xdr:cNvSpPr txBox="1"/>
      </xdr:nvSpPr>
      <xdr:spPr>
        <a:xfrm>
          <a:off x="22199600" y="1805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138557</xdr:rowOff>
    </xdr:from>
    <xdr:to>
      <xdr:col>112</xdr:col>
      <xdr:colOff>38100</xdr:colOff>
      <xdr:row>107</xdr:row>
      <xdr:rowOff>68707</xdr:rowOff>
    </xdr:to>
    <xdr:sp macro="" textlink="">
      <xdr:nvSpPr>
        <xdr:cNvPr id="781" name="楕円 780">
          <a:extLst>
            <a:ext uri="{FF2B5EF4-FFF2-40B4-BE49-F238E27FC236}">
              <a16:creationId xmlns:a16="http://schemas.microsoft.com/office/drawing/2014/main" id="{00000000-0008-0000-0200-00000D030000}"/>
            </a:ext>
          </a:extLst>
        </xdr:cNvPr>
        <xdr:cNvSpPr/>
      </xdr:nvSpPr>
      <xdr:spPr>
        <a:xfrm>
          <a:off x="21272500" y="1831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78322</xdr:rowOff>
    </xdr:from>
    <xdr:to>
      <xdr:col>116</xdr:col>
      <xdr:colOff>63500</xdr:colOff>
      <xdr:row>107</xdr:row>
      <xdr:rowOff>17907</xdr:rowOff>
    </xdr:to>
    <xdr:cxnSp macro="">
      <xdr:nvCxnSpPr>
        <xdr:cNvPr id="782" name="直線コネクタ 781">
          <a:extLst>
            <a:ext uri="{FF2B5EF4-FFF2-40B4-BE49-F238E27FC236}">
              <a16:creationId xmlns:a16="http://schemas.microsoft.com/office/drawing/2014/main" id="{00000000-0008-0000-0200-00000E030000}"/>
            </a:ext>
          </a:extLst>
        </xdr:cNvPr>
        <xdr:cNvCxnSpPr/>
      </xdr:nvCxnSpPr>
      <xdr:spPr>
        <a:xfrm flipV="1">
          <a:off x="21323300" y="18252022"/>
          <a:ext cx="8382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49730</xdr:rowOff>
    </xdr:from>
    <xdr:to>
      <xdr:col>107</xdr:col>
      <xdr:colOff>101600</xdr:colOff>
      <xdr:row>107</xdr:row>
      <xdr:rowOff>151330</xdr:rowOff>
    </xdr:to>
    <xdr:sp macro="" textlink="">
      <xdr:nvSpPr>
        <xdr:cNvPr id="783" name="楕円 782">
          <a:extLst>
            <a:ext uri="{FF2B5EF4-FFF2-40B4-BE49-F238E27FC236}">
              <a16:creationId xmlns:a16="http://schemas.microsoft.com/office/drawing/2014/main" id="{00000000-0008-0000-0200-00000F030000}"/>
            </a:ext>
          </a:extLst>
        </xdr:cNvPr>
        <xdr:cNvSpPr/>
      </xdr:nvSpPr>
      <xdr:spPr>
        <a:xfrm>
          <a:off x="20383500" y="1839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17907</xdr:rowOff>
    </xdr:from>
    <xdr:to>
      <xdr:col>111</xdr:col>
      <xdr:colOff>177800</xdr:colOff>
      <xdr:row>107</xdr:row>
      <xdr:rowOff>100530</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flipV="1">
          <a:off x="20434300" y="18363057"/>
          <a:ext cx="889000" cy="8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68997</xdr:rowOff>
    </xdr:from>
    <xdr:to>
      <xdr:col>102</xdr:col>
      <xdr:colOff>165100</xdr:colOff>
      <xdr:row>107</xdr:row>
      <xdr:rowOff>170597</xdr:rowOff>
    </xdr:to>
    <xdr:sp macro="" textlink="">
      <xdr:nvSpPr>
        <xdr:cNvPr id="785" name="楕円 784">
          <a:extLst>
            <a:ext uri="{FF2B5EF4-FFF2-40B4-BE49-F238E27FC236}">
              <a16:creationId xmlns:a16="http://schemas.microsoft.com/office/drawing/2014/main" id="{00000000-0008-0000-0200-000011030000}"/>
            </a:ext>
          </a:extLst>
        </xdr:cNvPr>
        <xdr:cNvSpPr/>
      </xdr:nvSpPr>
      <xdr:spPr>
        <a:xfrm>
          <a:off x="19494500" y="1841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100530</xdr:rowOff>
    </xdr:from>
    <xdr:to>
      <xdr:col>107</xdr:col>
      <xdr:colOff>50800</xdr:colOff>
      <xdr:row>107</xdr:row>
      <xdr:rowOff>119797</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flipV="1">
          <a:off x="19545300" y="18445680"/>
          <a:ext cx="889000" cy="1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132332</xdr:rowOff>
    </xdr:from>
    <xdr:ext cx="469744" cy="259045"/>
    <xdr:sp macro="" textlink="">
      <xdr:nvSpPr>
        <xdr:cNvPr id="787" name="n_1aveValue【庁舎】&#10;一人当たり面積">
          <a:extLst>
            <a:ext uri="{FF2B5EF4-FFF2-40B4-BE49-F238E27FC236}">
              <a16:creationId xmlns:a16="http://schemas.microsoft.com/office/drawing/2014/main" id="{00000000-0008-0000-0200-000013030000}"/>
            </a:ext>
          </a:extLst>
        </xdr:cNvPr>
        <xdr:cNvSpPr txBox="1"/>
      </xdr:nvSpPr>
      <xdr:spPr>
        <a:xfrm>
          <a:off x="21075727" y="1864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135762</xdr:rowOff>
    </xdr:from>
    <xdr:ext cx="469744" cy="259045"/>
    <xdr:sp macro="" textlink="">
      <xdr:nvSpPr>
        <xdr:cNvPr id="788" name="n_2aveValue【庁舎】&#10;一人当たり面積">
          <a:extLst>
            <a:ext uri="{FF2B5EF4-FFF2-40B4-BE49-F238E27FC236}">
              <a16:creationId xmlns:a16="http://schemas.microsoft.com/office/drawing/2014/main" id="{00000000-0008-0000-0200-000014030000}"/>
            </a:ext>
          </a:extLst>
        </xdr:cNvPr>
        <xdr:cNvSpPr txBox="1"/>
      </xdr:nvSpPr>
      <xdr:spPr>
        <a:xfrm>
          <a:off x="20199427" y="1865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150947</xdr:rowOff>
    </xdr:from>
    <xdr:ext cx="469744" cy="259045"/>
    <xdr:sp macro="" textlink="">
      <xdr:nvSpPr>
        <xdr:cNvPr id="789" name="n_3aveValue【庁舎】&#10;一人当たり面積">
          <a:extLst>
            <a:ext uri="{FF2B5EF4-FFF2-40B4-BE49-F238E27FC236}">
              <a16:creationId xmlns:a16="http://schemas.microsoft.com/office/drawing/2014/main" id="{00000000-0008-0000-0200-000015030000}"/>
            </a:ext>
          </a:extLst>
        </xdr:cNvPr>
        <xdr:cNvSpPr txBox="1"/>
      </xdr:nvSpPr>
      <xdr:spPr>
        <a:xfrm>
          <a:off x="19310427" y="1866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169000</xdr:rowOff>
    </xdr:from>
    <xdr:ext cx="469744" cy="259045"/>
    <xdr:sp macro="" textlink="">
      <xdr:nvSpPr>
        <xdr:cNvPr id="790" name="n_4aveValue【庁舎】&#10;一人当たり面積">
          <a:extLst>
            <a:ext uri="{FF2B5EF4-FFF2-40B4-BE49-F238E27FC236}">
              <a16:creationId xmlns:a16="http://schemas.microsoft.com/office/drawing/2014/main" id="{00000000-0008-0000-0200-000016030000}"/>
            </a:ext>
          </a:extLst>
        </xdr:cNvPr>
        <xdr:cNvSpPr txBox="1"/>
      </xdr:nvSpPr>
      <xdr:spPr>
        <a:xfrm>
          <a:off x="18421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85234</xdr:rowOff>
    </xdr:from>
    <xdr:ext cx="469744" cy="259045"/>
    <xdr:sp macro="" textlink="">
      <xdr:nvSpPr>
        <xdr:cNvPr id="791" name="n_1mainValue【庁舎】&#10;一人当たり面積">
          <a:extLst>
            <a:ext uri="{FF2B5EF4-FFF2-40B4-BE49-F238E27FC236}">
              <a16:creationId xmlns:a16="http://schemas.microsoft.com/office/drawing/2014/main" id="{00000000-0008-0000-0200-000017030000}"/>
            </a:ext>
          </a:extLst>
        </xdr:cNvPr>
        <xdr:cNvSpPr txBox="1"/>
      </xdr:nvSpPr>
      <xdr:spPr>
        <a:xfrm>
          <a:off x="21075727" y="180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167857</xdr:rowOff>
    </xdr:from>
    <xdr:ext cx="469744" cy="259045"/>
    <xdr:sp macro="" textlink="">
      <xdr:nvSpPr>
        <xdr:cNvPr id="792" name="n_2mainValue【庁舎】&#10;一人当たり面積">
          <a:extLst>
            <a:ext uri="{FF2B5EF4-FFF2-40B4-BE49-F238E27FC236}">
              <a16:creationId xmlns:a16="http://schemas.microsoft.com/office/drawing/2014/main" id="{00000000-0008-0000-0200-000018030000}"/>
            </a:ext>
          </a:extLst>
        </xdr:cNvPr>
        <xdr:cNvSpPr txBox="1"/>
      </xdr:nvSpPr>
      <xdr:spPr>
        <a:xfrm>
          <a:off x="20199427" y="1817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15674</xdr:rowOff>
    </xdr:from>
    <xdr:ext cx="469744" cy="259045"/>
    <xdr:sp macro="" textlink="">
      <xdr:nvSpPr>
        <xdr:cNvPr id="793" name="n_3mainValue【庁舎】&#10;一人当たり面積">
          <a:extLst>
            <a:ext uri="{FF2B5EF4-FFF2-40B4-BE49-F238E27FC236}">
              <a16:creationId xmlns:a16="http://schemas.microsoft.com/office/drawing/2014/main" id="{00000000-0008-0000-0200-000019030000}"/>
            </a:ext>
          </a:extLst>
        </xdr:cNvPr>
        <xdr:cNvSpPr txBox="1"/>
      </xdr:nvSpPr>
      <xdr:spPr>
        <a:xfrm>
          <a:off x="19310427" y="1818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4" name="正方形/長方形 793">
          <a:extLst>
            <a:ext uri="{FF2B5EF4-FFF2-40B4-BE49-F238E27FC236}">
              <a16:creationId xmlns:a16="http://schemas.microsoft.com/office/drawing/2014/main" id="{00000000-0008-0000-0200-00001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5" name="正方形/長方形 794">
          <a:extLst>
            <a:ext uri="{FF2B5EF4-FFF2-40B4-BE49-F238E27FC236}">
              <a16:creationId xmlns:a16="http://schemas.microsoft.com/office/drawing/2014/main" id="{00000000-0008-0000-0200-00001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6" name="テキスト ボックス 795">
          <a:extLst>
            <a:ext uri="{FF2B5EF4-FFF2-40B4-BE49-F238E27FC236}">
              <a16:creationId xmlns:a16="http://schemas.microsoft.com/office/drawing/2014/main" id="{00000000-0008-0000-0200-00001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類型の道路から庁舎までの当町の関係する１３施設については、有形固定資産減価償却率は類似団体と比較し同程度のものが、５施設、大きくわ回っているものが４施設、大きく下回っているものが４施設ありますが、主な施設としては、橋りょうで、大きく上回っている状況である。この対策として、当町では１２５の橋りょうがありますが、長寿命化修繕計画第１期で修繕が必要な１０橋を選定し計画的に長寿命化を進め</a:t>
          </a:r>
          <a:r>
            <a:rPr kumimoji="1" lang="en-US" altLang="ja-JP" sz="1300">
              <a:latin typeface="ＭＳ Ｐゴシック" panose="020B0600070205080204" pitchFamily="50" charset="-128"/>
              <a:ea typeface="ＭＳ Ｐゴシック" panose="020B0600070205080204" pitchFamily="50" charset="-128"/>
            </a:rPr>
            <a:t>t</a:t>
          </a:r>
          <a:r>
            <a:rPr kumimoji="1" lang="ja-JP" altLang="en-US" sz="1300">
              <a:latin typeface="ＭＳ Ｐゴシック" panose="020B0600070205080204" pitchFamily="50" charset="-128"/>
              <a:ea typeface="ＭＳ Ｐゴシック" panose="020B0600070205080204" pitchFamily="50" charset="-128"/>
            </a:rPr>
            <a:t>適正な施設管理をして償却率の増加を抑えることができている。また、大きく下回っている類型がありますが、それぞれの要因は以下のとおりです。　　　　　　　　　　　　　　　　　　　　　　　　　　　　　　　　　　　　　　　　　　　　　　　　　　　　　　　　　　　　　　　　　　　　　　　　　　　　　　　　　　　　　　　　　　　　　　　　　　　　　　　　　認定こども園の新設（</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）、プールの新設（</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）、庁舎・支所の長寿命化修繕</a:t>
          </a:r>
          <a:r>
            <a:rPr kumimoji="1" lang="en-US" altLang="ja-JP" sz="1300">
              <a:latin typeface="ＭＳ Ｐゴシック" panose="020B0600070205080204" pitchFamily="50" charset="-128"/>
              <a:ea typeface="ＭＳ Ｐゴシック" panose="020B0600070205080204" pitchFamily="50" charset="-128"/>
            </a:rPr>
            <a:t>(H25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R2)</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9238400</v>
      </c>
      <c r="BO4" s="431"/>
      <c r="BP4" s="431"/>
      <c r="BQ4" s="431"/>
      <c r="BR4" s="431"/>
      <c r="BS4" s="431"/>
      <c r="BT4" s="431"/>
      <c r="BU4" s="432"/>
      <c r="BV4" s="430">
        <v>9730989</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4.0999999999999996</v>
      </c>
      <c r="CU4" s="437"/>
      <c r="CV4" s="437"/>
      <c r="CW4" s="437"/>
      <c r="CX4" s="437"/>
      <c r="CY4" s="437"/>
      <c r="CZ4" s="437"/>
      <c r="DA4" s="438"/>
      <c r="DB4" s="436">
        <v>3.5</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9011321</v>
      </c>
      <c r="BO5" s="468"/>
      <c r="BP5" s="468"/>
      <c r="BQ5" s="468"/>
      <c r="BR5" s="468"/>
      <c r="BS5" s="468"/>
      <c r="BT5" s="468"/>
      <c r="BU5" s="469"/>
      <c r="BV5" s="467">
        <v>9528803</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87.5</v>
      </c>
      <c r="CU5" s="465"/>
      <c r="CV5" s="465"/>
      <c r="CW5" s="465"/>
      <c r="CX5" s="465"/>
      <c r="CY5" s="465"/>
      <c r="CZ5" s="465"/>
      <c r="DA5" s="466"/>
      <c r="DB5" s="464">
        <v>86.4</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227079</v>
      </c>
      <c r="BO6" s="468"/>
      <c r="BP6" s="468"/>
      <c r="BQ6" s="468"/>
      <c r="BR6" s="468"/>
      <c r="BS6" s="468"/>
      <c r="BT6" s="468"/>
      <c r="BU6" s="469"/>
      <c r="BV6" s="467">
        <v>202186</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89.8</v>
      </c>
      <c r="CU6" s="505"/>
      <c r="CV6" s="505"/>
      <c r="CW6" s="505"/>
      <c r="CX6" s="505"/>
      <c r="CY6" s="505"/>
      <c r="CZ6" s="505"/>
      <c r="DA6" s="506"/>
      <c r="DB6" s="504">
        <v>89.6</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94</v>
      </c>
      <c r="AV7" s="500"/>
      <c r="AW7" s="500"/>
      <c r="AX7" s="500"/>
      <c r="AY7" s="501" t="s">
        <v>105</v>
      </c>
      <c r="AZ7" s="502"/>
      <c r="BA7" s="502"/>
      <c r="BB7" s="502"/>
      <c r="BC7" s="502"/>
      <c r="BD7" s="502"/>
      <c r="BE7" s="502"/>
      <c r="BF7" s="502"/>
      <c r="BG7" s="502"/>
      <c r="BH7" s="502"/>
      <c r="BI7" s="502"/>
      <c r="BJ7" s="502"/>
      <c r="BK7" s="502"/>
      <c r="BL7" s="502"/>
      <c r="BM7" s="503"/>
      <c r="BN7" s="467">
        <v>272</v>
      </c>
      <c r="BO7" s="468"/>
      <c r="BP7" s="468"/>
      <c r="BQ7" s="468"/>
      <c r="BR7" s="468"/>
      <c r="BS7" s="468"/>
      <c r="BT7" s="468"/>
      <c r="BU7" s="469"/>
      <c r="BV7" s="467">
        <v>0</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5553477</v>
      </c>
      <c r="CU7" s="468"/>
      <c r="CV7" s="468"/>
      <c r="CW7" s="468"/>
      <c r="CX7" s="468"/>
      <c r="CY7" s="468"/>
      <c r="CZ7" s="468"/>
      <c r="DA7" s="469"/>
      <c r="DB7" s="467">
        <v>5722345</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226807</v>
      </c>
      <c r="BO8" s="468"/>
      <c r="BP8" s="468"/>
      <c r="BQ8" s="468"/>
      <c r="BR8" s="468"/>
      <c r="BS8" s="468"/>
      <c r="BT8" s="468"/>
      <c r="BU8" s="469"/>
      <c r="BV8" s="467">
        <v>202186</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0.15</v>
      </c>
      <c r="CU8" s="508"/>
      <c r="CV8" s="508"/>
      <c r="CW8" s="508"/>
      <c r="CX8" s="508"/>
      <c r="CY8" s="508"/>
      <c r="CZ8" s="508"/>
      <c r="DA8" s="509"/>
      <c r="DB8" s="507">
        <v>0.14000000000000001</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8473</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115</v>
      </c>
      <c r="AV9" s="500"/>
      <c r="AW9" s="500"/>
      <c r="AX9" s="500"/>
      <c r="AY9" s="501" t="s">
        <v>116</v>
      </c>
      <c r="AZ9" s="502"/>
      <c r="BA9" s="502"/>
      <c r="BB9" s="502"/>
      <c r="BC9" s="502"/>
      <c r="BD9" s="502"/>
      <c r="BE9" s="502"/>
      <c r="BF9" s="502"/>
      <c r="BG9" s="502"/>
      <c r="BH9" s="502"/>
      <c r="BI9" s="502"/>
      <c r="BJ9" s="502"/>
      <c r="BK9" s="502"/>
      <c r="BL9" s="502"/>
      <c r="BM9" s="503"/>
      <c r="BN9" s="467">
        <v>24621</v>
      </c>
      <c r="BO9" s="468"/>
      <c r="BP9" s="468"/>
      <c r="BQ9" s="468"/>
      <c r="BR9" s="468"/>
      <c r="BS9" s="468"/>
      <c r="BT9" s="468"/>
      <c r="BU9" s="469"/>
      <c r="BV9" s="467">
        <v>-58989</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16.7</v>
      </c>
      <c r="CU9" s="465"/>
      <c r="CV9" s="465"/>
      <c r="CW9" s="465"/>
      <c r="CX9" s="465"/>
      <c r="CY9" s="465"/>
      <c r="CZ9" s="465"/>
      <c r="DA9" s="466"/>
      <c r="DB9" s="464">
        <v>18.5</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9590</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3000</v>
      </c>
      <c r="BO10" s="468"/>
      <c r="BP10" s="468"/>
      <c r="BQ10" s="468"/>
      <c r="BR10" s="468"/>
      <c r="BS10" s="468"/>
      <c r="BT10" s="468"/>
      <c r="BU10" s="469"/>
      <c r="BV10" s="467">
        <v>2719</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120</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7743</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115</v>
      </c>
      <c r="AV12" s="500"/>
      <c r="AW12" s="500"/>
      <c r="AX12" s="500"/>
      <c r="AY12" s="501" t="s">
        <v>135</v>
      </c>
      <c r="AZ12" s="502"/>
      <c r="BA12" s="502"/>
      <c r="BB12" s="502"/>
      <c r="BC12" s="502"/>
      <c r="BD12" s="502"/>
      <c r="BE12" s="502"/>
      <c r="BF12" s="502"/>
      <c r="BG12" s="502"/>
      <c r="BH12" s="502"/>
      <c r="BI12" s="502"/>
      <c r="BJ12" s="502"/>
      <c r="BK12" s="502"/>
      <c r="BL12" s="502"/>
      <c r="BM12" s="503"/>
      <c r="BN12" s="467">
        <v>652704</v>
      </c>
      <c r="BO12" s="468"/>
      <c r="BP12" s="468"/>
      <c r="BQ12" s="468"/>
      <c r="BR12" s="468"/>
      <c r="BS12" s="468"/>
      <c r="BT12" s="468"/>
      <c r="BU12" s="469"/>
      <c r="BV12" s="467">
        <v>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128</v>
      </c>
      <c r="CU12" s="508"/>
      <c r="CV12" s="508"/>
      <c r="CW12" s="508"/>
      <c r="CX12" s="508"/>
      <c r="CY12" s="508"/>
      <c r="CZ12" s="508"/>
      <c r="DA12" s="509"/>
      <c r="DB12" s="507" t="s">
        <v>129</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137</v>
      </c>
      <c r="N13" s="559"/>
      <c r="O13" s="559"/>
      <c r="P13" s="559"/>
      <c r="Q13" s="560"/>
      <c r="R13" s="551">
        <v>7712</v>
      </c>
      <c r="S13" s="552"/>
      <c r="T13" s="552"/>
      <c r="U13" s="552"/>
      <c r="V13" s="553"/>
      <c r="W13" s="483" t="s">
        <v>138</v>
      </c>
      <c r="X13" s="484"/>
      <c r="Y13" s="484"/>
      <c r="Z13" s="484"/>
      <c r="AA13" s="484"/>
      <c r="AB13" s="474"/>
      <c r="AC13" s="518">
        <v>1073</v>
      </c>
      <c r="AD13" s="519"/>
      <c r="AE13" s="519"/>
      <c r="AF13" s="519"/>
      <c r="AG13" s="561"/>
      <c r="AH13" s="518">
        <v>1120</v>
      </c>
      <c r="AI13" s="519"/>
      <c r="AJ13" s="519"/>
      <c r="AK13" s="519"/>
      <c r="AL13" s="520"/>
      <c r="AM13" s="496" t="s">
        <v>139</v>
      </c>
      <c r="AN13" s="497"/>
      <c r="AO13" s="497"/>
      <c r="AP13" s="497"/>
      <c r="AQ13" s="497"/>
      <c r="AR13" s="497"/>
      <c r="AS13" s="497"/>
      <c r="AT13" s="498"/>
      <c r="AU13" s="499" t="s">
        <v>115</v>
      </c>
      <c r="AV13" s="500"/>
      <c r="AW13" s="500"/>
      <c r="AX13" s="500"/>
      <c r="AY13" s="501" t="s">
        <v>140</v>
      </c>
      <c r="AZ13" s="502"/>
      <c r="BA13" s="502"/>
      <c r="BB13" s="502"/>
      <c r="BC13" s="502"/>
      <c r="BD13" s="502"/>
      <c r="BE13" s="502"/>
      <c r="BF13" s="502"/>
      <c r="BG13" s="502"/>
      <c r="BH13" s="502"/>
      <c r="BI13" s="502"/>
      <c r="BJ13" s="502"/>
      <c r="BK13" s="502"/>
      <c r="BL13" s="502"/>
      <c r="BM13" s="503"/>
      <c r="BN13" s="467">
        <v>-625083</v>
      </c>
      <c r="BO13" s="468"/>
      <c r="BP13" s="468"/>
      <c r="BQ13" s="468"/>
      <c r="BR13" s="468"/>
      <c r="BS13" s="468"/>
      <c r="BT13" s="468"/>
      <c r="BU13" s="469"/>
      <c r="BV13" s="467">
        <v>-56270</v>
      </c>
      <c r="BW13" s="468"/>
      <c r="BX13" s="468"/>
      <c r="BY13" s="468"/>
      <c r="BZ13" s="468"/>
      <c r="CA13" s="468"/>
      <c r="CB13" s="468"/>
      <c r="CC13" s="469"/>
      <c r="CD13" s="470" t="s">
        <v>141</v>
      </c>
      <c r="CE13" s="471"/>
      <c r="CF13" s="471"/>
      <c r="CG13" s="471"/>
      <c r="CH13" s="471"/>
      <c r="CI13" s="471"/>
      <c r="CJ13" s="471"/>
      <c r="CK13" s="471"/>
      <c r="CL13" s="471"/>
      <c r="CM13" s="471"/>
      <c r="CN13" s="471"/>
      <c r="CO13" s="471"/>
      <c r="CP13" s="471"/>
      <c r="CQ13" s="471"/>
      <c r="CR13" s="471"/>
      <c r="CS13" s="472"/>
      <c r="CT13" s="464">
        <v>8.8000000000000007</v>
      </c>
      <c r="CU13" s="465"/>
      <c r="CV13" s="465"/>
      <c r="CW13" s="465"/>
      <c r="CX13" s="465"/>
      <c r="CY13" s="465"/>
      <c r="CZ13" s="465"/>
      <c r="DA13" s="466"/>
      <c r="DB13" s="464">
        <v>8.1999999999999993</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142</v>
      </c>
      <c r="M14" s="549"/>
      <c r="N14" s="549"/>
      <c r="O14" s="549"/>
      <c r="P14" s="549"/>
      <c r="Q14" s="550"/>
      <c r="R14" s="551">
        <v>7971</v>
      </c>
      <c r="S14" s="552"/>
      <c r="T14" s="552"/>
      <c r="U14" s="552"/>
      <c r="V14" s="553"/>
      <c r="W14" s="457"/>
      <c r="X14" s="458"/>
      <c r="Y14" s="458"/>
      <c r="Z14" s="458"/>
      <c r="AA14" s="458"/>
      <c r="AB14" s="447"/>
      <c r="AC14" s="554">
        <v>27</v>
      </c>
      <c r="AD14" s="555"/>
      <c r="AE14" s="555"/>
      <c r="AF14" s="555"/>
      <c r="AG14" s="556"/>
      <c r="AH14" s="554">
        <v>25.8</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143</v>
      </c>
      <c r="CE14" s="563"/>
      <c r="CF14" s="563"/>
      <c r="CG14" s="563"/>
      <c r="CH14" s="563"/>
      <c r="CI14" s="563"/>
      <c r="CJ14" s="563"/>
      <c r="CK14" s="563"/>
      <c r="CL14" s="563"/>
      <c r="CM14" s="563"/>
      <c r="CN14" s="563"/>
      <c r="CO14" s="563"/>
      <c r="CP14" s="563"/>
      <c r="CQ14" s="563"/>
      <c r="CR14" s="563"/>
      <c r="CS14" s="564"/>
      <c r="CT14" s="565" t="s">
        <v>129</v>
      </c>
      <c r="CU14" s="566"/>
      <c r="CV14" s="566"/>
      <c r="CW14" s="566"/>
      <c r="CX14" s="566"/>
      <c r="CY14" s="566"/>
      <c r="CZ14" s="566"/>
      <c r="DA14" s="567"/>
      <c r="DB14" s="565" t="s">
        <v>129</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137</v>
      </c>
      <c r="N15" s="559"/>
      <c r="O15" s="559"/>
      <c r="P15" s="559"/>
      <c r="Q15" s="560"/>
      <c r="R15" s="551">
        <v>7940</v>
      </c>
      <c r="S15" s="552"/>
      <c r="T15" s="552"/>
      <c r="U15" s="552"/>
      <c r="V15" s="553"/>
      <c r="W15" s="483" t="s">
        <v>144</v>
      </c>
      <c r="X15" s="484"/>
      <c r="Y15" s="484"/>
      <c r="Z15" s="484"/>
      <c r="AA15" s="484"/>
      <c r="AB15" s="474"/>
      <c r="AC15" s="518">
        <v>627</v>
      </c>
      <c r="AD15" s="519"/>
      <c r="AE15" s="519"/>
      <c r="AF15" s="519"/>
      <c r="AG15" s="561"/>
      <c r="AH15" s="518">
        <v>755</v>
      </c>
      <c r="AI15" s="519"/>
      <c r="AJ15" s="519"/>
      <c r="AK15" s="519"/>
      <c r="AL15" s="520"/>
      <c r="AM15" s="496"/>
      <c r="AN15" s="497"/>
      <c r="AO15" s="497"/>
      <c r="AP15" s="497"/>
      <c r="AQ15" s="497"/>
      <c r="AR15" s="497"/>
      <c r="AS15" s="497"/>
      <c r="AT15" s="498"/>
      <c r="AU15" s="499"/>
      <c r="AV15" s="500"/>
      <c r="AW15" s="500"/>
      <c r="AX15" s="500"/>
      <c r="AY15" s="427" t="s">
        <v>145</v>
      </c>
      <c r="AZ15" s="428"/>
      <c r="BA15" s="428"/>
      <c r="BB15" s="428"/>
      <c r="BC15" s="428"/>
      <c r="BD15" s="428"/>
      <c r="BE15" s="428"/>
      <c r="BF15" s="428"/>
      <c r="BG15" s="428"/>
      <c r="BH15" s="428"/>
      <c r="BI15" s="428"/>
      <c r="BJ15" s="428"/>
      <c r="BK15" s="428"/>
      <c r="BL15" s="428"/>
      <c r="BM15" s="429"/>
      <c r="BN15" s="430">
        <v>775977</v>
      </c>
      <c r="BO15" s="431"/>
      <c r="BP15" s="431"/>
      <c r="BQ15" s="431"/>
      <c r="BR15" s="431"/>
      <c r="BS15" s="431"/>
      <c r="BT15" s="431"/>
      <c r="BU15" s="432"/>
      <c r="BV15" s="430">
        <v>763208</v>
      </c>
      <c r="BW15" s="431"/>
      <c r="BX15" s="431"/>
      <c r="BY15" s="431"/>
      <c r="BZ15" s="431"/>
      <c r="CA15" s="431"/>
      <c r="CB15" s="431"/>
      <c r="CC15" s="432"/>
      <c r="CD15" s="568" t="s">
        <v>146</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147</v>
      </c>
      <c r="M16" s="579"/>
      <c r="N16" s="579"/>
      <c r="O16" s="579"/>
      <c r="P16" s="579"/>
      <c r="Q16" s="580"/>
      <c r="R16" s="571" t="s">
        <v>148</v>
      </c>
      <c r="S16" s="572"/>
      <c r="T16" s="572"/>
      <c r="U16" s="572"/>
      <c r="V16" s="573"/>
      <c r="W16" s="457"/>
      <c r="X16" s="458"/>
      <c r="Y16" s="458"/>
      <c r="Z16" s="458"/>
      <c r="AA16" s="458"/>
      <c r="AB16" s="447"/>
      <c r="AC16" s="554">
        <v>15.8</v>
      </c>
      <c r="AD16" s="555"/>
      <c r="AE16" s="555"/>
      <c r="AF16" s="555"/>
      <c r="AG16" s="556"/>
      <c r="AH16" s="554">
        <v>17.399999999999999</v>
      </c>
      <c r="AI16" s="555"/>
      <c r="AJ16" s="555"/>
      <c r="AK16" s="555"/>
      <c r="AL16" s="557"/>
      <c r="AM16" s="496"/>
      <c r="AN16" s="497"/>
      <c r="AO16" s="497"/>
      <c r="AP16" s="497"/>
      <c r="AQ16" s="497"/>
      <c r="AR16" s="497"/>
      <c r="AS16" s="497"/>
      <c r="AT16" s="498"/>
      <c r="AU16" s="499"/>
      <c r="AV16" s="500"/>
      <c r="AW16" s="500"/>
      <c r="AX16" s="500"/>
      <c r="AY16" s="501" t="s">
        <v>149</v>
      </c>
      <c r="AZ16" s="502"/>
      <c r="BA16" s="502"/>
      <c r="BB16" s="502"/>
      <c r="BC16" s="502"/>
      <c r="BD16" s="502"/>
      <c r="BE16" s="502"/>
      <c r="BF16" s="502"/>
      <c r="BG16" s="502"/>
      <c r="BH16" s="502"/>
      <c r="BI16" s="502"/>
      <c r="BJ16" s="502"/>
      <c r="BK16" s="502"/>
      <c r="BL16" s="502"/>
      <c r="BM16" s="503"/>
      <c r="BN16" s="467">
        <v>5161364</v>
      </c>
      <c r="BO16" s="468"/>
      <c r="BP16" s="468"/>
      <c r="BQ16" s="468"/>
      <c r="BR16" s="468"/>
      <c r="BS16" s="468"/>
      <c r="BT16" s="468"/>
      <c r="BU16" s="469"/>
      <c r="BV16" s="467">
        <v>5220951</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150</v>
      </c>
      <c r="N17" s="575"/>
      <c r="O17" s="575"/>
      <c r="P17" s="575"/>
      <c r="Q17" s="576"/>
      <c r="R17" s="571" t="s">
        <v>148</v>
      </c>
      <c r="S17" s="572"/>
      <c r="T17" s="572"/>
      <c r="U17" s="572"/>
      <c r="V17" s="573"/>
      <c r="W17" s="483" t="s">
        <v>151</v>
      </c>
      <c r="X17" s="484"/>
      <c r="Y17" s="484"/>
      <c r="Z17" s="484"/>
      <c r="AA17" s="484"/>
      <c r="AB17" s="474"/>
      <c r="AC17" s="518">
        <v>2276</v>
      </c>
      <c r="AD17" s="519"/>
      <c r="AE17" s="519"/>
      <c r="AF17" s="519"/>
      <c r="AG17" s="561"/>
      <c r="AH17" s="518">
        <v>2466</v>
      </c>
      <c r="AI17" s="519"/>
      <c r="AJ17" s="519"/>
      <c r="AK17" s="519"/>
      <c r="AL17" s="520"/>
      <c r="AM17" s="496"/>
      <c r="AN17" s="497"/>
      <c r="AO17" s="497"/>
      <c r="AP17" s="497"/>
      <c r="AQ17" s="497"/>
      <c r="AR17" s="497"/>
      <c r="AS17" s="497"/>
      <c r="AT17" s="498"/>
      <c r="AU17" s="499"/>
      <c r="AV17" s="500"/>
      <c r="AW17" s="500"/>
      <c r="AX17" s="500"/>
      <c r="AY17" s="501" t="s">
        <v>152</v>
      </c>
      <c r="AZ17" s="502"/>
      <c r="BA17" s="502"/>
      <c r="BB17" s="502"/>
      <c r="BC17" s="502"/>
      <c r="BD17" s="502"/>
      <c r="BE17" s="502"/>
      <c r="BF17" s="502"/>
      <c r="BG17" s="502"/>
      <c r="BH17" s="502"/>
      <c r="BI17" s="502"/>
      <c r="BJ17" s="502"/>
      <c r="BK17" s="502"/>
      <c r="BL17" s="502"/>
      <c r="BM17" s="503"/>
      <c r="BN17" s="467">
        <v>959142</v>
      </c>
      <c r="BO17" s="468"/>
      <c r="BP17" s="468"/>
      <c r="BQ17" s="468"/>
      <c r="BR17" s="468"/>
      <c r="BS17" s="468"/>
      <c r="BT17" s="468"/>
      <c r="BU17" s="469"/>
      <c r="BV17" s="467">
        <v>940809</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153</v>
      </c>
      <c r="C18" s="510"/>
      <c r="D18" s="510"/>
      <c r="E18" s="582"/>
      <c r="F18" s="582"/>
      <c r="G18" s="582"/>
      <c r="H18" s="582"/>
      <c r="I18" s="582"/>
      <c r="J18" s="582"/>
      <c r="K18" s="582"/>
      <c r="L18" s="583">
        <v>638.67999999999995</v>
      </c>
      <c r="M18" s="583"/>
      <c r="N18" s="583"/>
      <c r="O18" s="583"/>
      <c r="P18" s="583"/>
      <c r="Q18" s="583"/>
      <c r="R18" s="584"/>
      <c r="S18" s="584"/>
      <c r="T18" s="584"/>
      <c r="U18" s="584"/>
      <c r="V18" s="585"/>
      <c r="W18" s="485"/>
      <c r="X18" s="486"/>
      <c r="Y18" s="486"/>
      <c r="Z18" s="486"/>
      <c r="AA18" s="486"/>
      <c r="AB18" s="477"/>
      <c r="AC18" s="586">
        <v>57.2</v>
      </c>
      <c r="AD18" s="587"/>
      <c r="AE18" s="587"/>
      <c r="AF18" s="587"/>
      <c r="AG18" s="588"/>
      <c r="AH18" s="586">
        <v>56.8</v>
      </c>
      <c r="AI18" s="587"/>
      <c r="AJ18" s="587"/>
      <c r="AK18" s="587"/>
      <c r="AL18" s="589"/>
      <c r="AM18" s="496"/>
      <c r="AN18" s="497"/>
      <c r="AO18" s="497"/>
      <c r="AP18" s="497"/>
      <c r="AQ18" s="497"/>
      <c r="AR18" s="497"/>
      <c r="AS18" s="497"/>
      <c r="AT18" s="498"/>
      <c r="AU18" s="499"/>
      <c r="AV18" s="500"/>
      <c r="AW18" s="500"/>
      <c r="AX18" s="500"/>
      <c r="AY18" s="501" t="s">
        <v>154</v>
      </c>
      <c r="AZ18" s="502"/>
      <c r="BA18" s="502"/>
      <c r="BB18" s="502"/>
      <c r="BC18" s="502"/>
      <c r="BD18" s="502"/>
      <c r="BE18" s="502"/>
      <c r="BF18" s="502"/>
      <c r="BG18" s="502"/>
      <c r="BH18" s="502"/>
      <c r="BI18" s="502"/>
      <c r="BJ18" s="502"/>
      <c r="BK18" s="502"/>
      <c r="BL18" s="502"/>
      <c r="BM18" s="503"/>
      <c r="BN18" s="467">
        <v>4906290</v>
      </c>
      <c r="BO18" s="468"/>
      <c r="BP18" s="468"/>
      <c r="BQ18" s="468"/>
      <c r="BR18" s="468"/>
      <c r="BS18" s="468"/>
      <c r="BT18" s="468"/>
      <c r="BU18" s="469"/>
      <c r="BV18" s="467">
        <v>4991304</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155</v>
      </c>
      <c r="C19" s="510"/>
      <c r="D19" s="510"/>
      <c r="E19" s="582"/>
      <c r="F19" s="582"/>
      <c r="G19" s="582"/>
      <c r="H19" s="582"/>
      <c r="I19" s="582"/>
      <c r="J19" s="582"/>
      <c r="K19" s="582"/>
      <c r="L19" s="590">
        <v>13</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156</v>
      </c>
      <c r="AZ19" s="502"/>
      <c r="BA19" s="502"/>
      <c r="BB19" s="502"/>
      <c r="BC19" s="502"/>
      <c r="BD19" s="502"/>
      <c r="BE19" s="502"/>
      <c r="BF19" s="502"/>
      <c r="BG19" s="502"/>
      <c r="BH19" s="502"/>
      <c r="BI19" s="502"/>
      <c r="BJ19" s="502"/>
      <c r="BK19" s="502"/>
      <c r="BL19" s="502"/>
      <c r="BM19" s="503"/>
      <c r="BN19" s="467">
        <v>6890393</v>
      </c>
      <c r="BO19" s="468"/>
      <c r="BP19" s="468"/>
      <c r="BQ19" s="468"/>
      <c r="BR19" s="468"/>
      <c r="BS19" s="468"/>
      <c r="BT19" s="468"/>
      <c r="BU19" s="469"/>
      <c r="BV19" s="467">
        <v>6574227</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157</v>
      </c>
      <c r="C20" s="510"/>
      <c r="D20" s="510"/>
      <c r="E20" s="582"/>
      <c r="F20" s="582"/>
      <c r="G20" s="582"/>
      <c r="H20" s="582"/>
      <c r="I20" s="582"/>
      <c r="J20" s="582"/>
      <c r="K20" s="582"/>
      <c r="L20" s="590">
        <v>3862</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158</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159</v>
      </c>
      <c r="C22" s="605"/>
      <c r="D22" s="606"/>
      <c r="E22" s="479" t="s">
        <v>1</v>
      </c>
      <c r="F22" s="484"/>
      <c r="G22" s="484"/>
      <c r="H22" s="484"/>
      <c r="I22" s="484"/>
      <c r="J22" s="484"/>
      <c r="K22" s="474"/>
      <c r="L22" s="479" t="s">
        <v>160</v>
      </c>
      <c r="M22" s="484"/>
      <c r="N22" s="484"/>
      <c r="O22" s="484"/>
      <c r="P22" s="474"/>
      <c r="Q22" s="613" t="s">
        <v>161</v>
      </c>
      <c r="R22" s="614"/>
      <c r="S22" s="614"/>
      <c r="T22" s="614"/>
      <c r="U22" s="614"/>
      <c r="V22" s="615"/>
      <c r="W22" s="619" t="s">
        <v>162</v>
      </c>
      <c r="X22" s="605"/>
      <c r="Y22" s="606"/>
      <c r="Z22" s="479" t="s">
        <v>1</v>
      </c>
      <c r="AA22" s="484"/>
      <c r="AB22" s="484"/>
      <c r="AC22" s="484"/>
      <c r="AD22" s="484"/>
      <c r="AE22" s="484"/>
      <c r="AF22" s="484"/>
      <c r="AG22" s="474"/>
      <c r="AH22" s="632" t="s">
        <v>163</v>
      </c>
      <c r="AI22" s="484"/>
      <c r="AJ22" s="484"/>
      <c r="AK22" s="484"/>
      <c r="AL22" s="474"/>
      <c r="AM22" s="632" t="s">
        <v>164</v>
      </c>
      <c r="AN22" s="633"/>
      <c r="AO22" s="633"/>
      <c r="AP22" s="633"/>
      <c r="AQ22" s="633"/>
      <c r="AR22" s="634"/>
      <c r="AS22" s="613" t="s">
        <v>161</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165</v>
      </c>
      <c r="AZ23" s="428"/>
      <c r="BA23" s="428"/>
      <c r="BB23" s="428"/>
      <c r="BC23" s="428"/>
      <c r="BD23" s="428"/>
      <c r="BE23" s="428"/>
      <c r="BF23" s="428"/>
      <c r="BG23" s="428"/>
      <c r="BH23" s="428"/>
      <c r="BI23" s="428"/>
      <c r="BJ23" s="428"/>
      <c r="BK23" s="428"/>
      <c r="BL23" s="428"/>
      <c r="BM23" s="429"/>
      <c r="BN23" s="467">
        <v>8910101</v>
      </c>
      <c r="BO23" s="468"/>
      <c r="BP23" s="468"/>
      <c r="BQ23" s="468"/>
      <c r="BR23" s="468"/>
      <c r="BS23" s="468"/>
      <c r="BT23" s="468"/>
      <c r="BU23" s="469"/>
      <c r="BV23" s="467">
        <v>9265295</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166</v>
      </c>
      <c r="F24" s="497"/>
      <c r="G24" s="497"/>
      <c r="H24" s="497"/>
      <c r="I24" s="497"/>
      <c r="J24" s="497"/>
      <c r="K24" s="498"/>
      <c r="L24" s="518">
        <v>1</v>
      </c>
      <c r="M24" s="519"/>
      <c r="N24" s="519"/>
      <c r="O24" s="519"/>
      <c r="P24" s="561"/>
      <c r="Q24" s="518">
        <v>7500</v>
      </c>
      <c r="R24" s="519"/>
      <c r="S24" s="519"/>
      <c r="T24" s="519"/>
      <c r="U24" s="519"/>
      <c r="V24" s="561"/>
      <c r="W24" s="620"/>
      <c r="X24" s="608"/>
      <c r="Y24" s="609"/>
      <c r="Z24" s="517" t="s">
        <v>167</v>
      </c>
      <c r="AA24" s="497"/>
      <c r="AB24" s="497"/>
      <c r="AC24" s="497"/>
      <c r="AD24" s="497"/>
      <c r="AE24" s="497"/>
      <c r="AF24" s="497"/>
      <c r="AG24" s="498"/>
      <c r="AH24" s="518">
        <v>145</v>
      </c>
      <c r="AI24" s="519"/>
      <c r="AJ24" s="519"/>
      <c r="AK24" s="519"/>
      <c r="AL24" s="561"/>
      <c r="AM24" s="518">
        <v>444570</v>
      </c>
      <c r="AN24" s="519"/>
      <c r="AO24" s="519"/>
      <c r="AP24" s="519"/>
      <c r="AQ24" s="519"/>
      <c r="AR24" s="561"/>
      <c r="AS24" s="518">
        <v>3066</v>
      </c>
      <c r="AT24" s="519"/>
      <c r="AU24" s="519"/>
      <c r="AV24" s="519"/>
      <c r="AW24" s="519"/>
      <c r="AX24" s="520"/>
      <c r="AY24" s="640" t="s">
        <v>168</v>
      </c>
      <c r="AZ24" s="641"/>
      <c r="BA24" s="641"/>
      <c r="BB24" s="641"/>
      <c r="BC24" s="641"/>
      <c r="BD24" s="641"/>
      <c r="BE24" s="641"/>
      <c r="BF24" s="641"/>
      <c r="BG24" s="641"/>
      <c r="BH24" s="641"/>
      <c r="BI24" s="641"/>
      <c r="BJ24" s="641"/>
      <c r="BK24" s="641"/>
      <c r="BL24" s="641"/>
      <c r="BM24" s="642"/>
      <c r="BN24" s="467">
        <v>3722422</v>
      </c>
      <c r="BO24" s="468"/>
      <c r="BP24" s="468"/>
      <c r="BQ24" s="468"/>
      <c r="BR24" s="468"/>
      <c r="BS24" s="468"/>
      <c r="BT24" s="468"/>
      <c r="BU24" s="469"/>
      <c r="BV24" s="467">
        <v>4143857</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169</v>
      </c>
      <c r="F25" s="497"/>
      <c r="G25" s="497"/>
      <c r="H25" s="497"/>
      <c r="I25" s="497"/>
      <c r="J25" s="497"/>
      <c r="K25" s="498"/>
      <c r="L25" s="518">
        <v>1</v>
      </c>
      <c r="M25" s="519"/>
      <c r="N25" s="519"/>
      <c r="O25" s="519"/>
      <c r="P25" s="561"/>
      <c r="Q25" s="518">
        <v>6000</v>
      </c>
      <c r="R25" s="519"/>
      <c r="S25" s="519"/>
      <c r="T25" s="519"/>
      <c r="U25" s="519"/>
      <c r="V25" s="561"/>
      <c r="W25" s="620"/>
      <c r="X25" s="608"/>
      <c r="Y25" s="609"/>
      <c r="Z25" s="517" t="s">
        <v>170</v>
      </c>
      <c r="AA25" s="497"/>
      <c r="AB25" s="497"/>
      <c r="AC25" s="497"/>
      <c r="AD25" s="497"/>
      <c r="AE25" s="497"/>
      <c r="AF25" s="497"/>
      <c r="AG25" s="498"/>
      <c r="AH25" s="518" t="s">
        <v>171</v>
      </c>
      <c r="AI25" s="519"/>
      <c r="AJ25" s="519"/>
      <c r="AK25" s="519"/>
      <c r="AL25" s="561"/>
      <c r="AM25" s="518" t="s">
        <v>171</v>
      </c>
      <c r="AN25" s="519"/>
      <c r="AO25" s="519"/>
      <c r="AP25" s="519"/>
      <c r="AQ25" s="519"/>
      <c r="AR25" s="561"/>
      <c r="AS25" s="518" t="s">
        <v>129</v>
      </c>
      <c r="AT25" s="519"/>
      <c r="AU25" s="519"/>
      <c r="AV25" s="519"/>
      <c r="AW25" s="519"/>
      <c r="AX25" s="520"/>
      <c r="AY25" s="427" t="s">
        <v>172</v>
      </c>
      <c r="AZ25" s="428"/>
      <c r="BA25" s="428"/>
      <c r="BB25" s="428"/>
      <c r="BC25" s="428"/>
      <c r="BD25" s="428"/>
      <c r="BE25" s="428"/>
      <c r="BF25" s="428"/>
      <c r="BG25" s="428"/>
      <c r="BH25" s="428"/>
      <c r="BI25" s="428"/>
      <c r="BJ25" s="428"/>
      <c r="BK25" s="428"/>
      <c r="BL25" s="428"/>
      <c r="BM25" s="429"/>
      <c r="BN25" s="430">
        <v>13172</v>
      </c>
      <c r="BO25" s="431"/>
      <c r="BP25" s="431"/>
      <c r="BQ25" s="431"/>
      <c r="BR25" s="431"/>
      <c r="BS25" s="431"/>
      <c r="BT25" s="431"/>
      <c r="BU25" s="432"/>
      <c r="BV25" s="430">
        <v>17770</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173</v>
      </c>
      <c r="F26" s="497"/>
      <c r="G26" s="497"/>
      <c r="H26" s="497"/>
      <c r="I26" s="497"/>
      <c r="J26" s="497"/>
      <c r="K26" s="498"/>
      <c r="L26" s="518">
        <v>1</v>
      </c>
      <c r="M26" s="519"/>
      <c r="N26" s="519"/>
      <c r="O26" s="519"/>
      <c r="P26" s="561"/>
      <c r="Q26" s="518">
        <v>5500</v>
      </c>
      <c r="R26" s="519"/>
      <c r="S26" s="519"/>
      <c r="T26" s="519"/>
      <c r="U26" s="519"/>
      <c r="V26" s="561"/>
      <c r="W26" s="620"/>
      <c r="X26" s="608"/>
      <c r="Y26" s="609"/>
      <c r="Z26" s="517" t="s">
        <v>174</v>
      </c>
      <c r="AA26" s="630"/>
      <c r="AB26" s="630"/>
      <c r="AC26" s="630"/>
      <c r="AD26" s="630"/>
      <c r="AE26" s="630"/>
      <c r="AF26" s="630"/>
      <c r="AG26" s="631"/>
      <c r="AH26" s="518">
        <v>2</v>
      </c>
      <c r="AI26" s="519"/>
      <c r="AJ26" s="519"/>
      <c r="AK26" s="519"/>
      <c r="AL26" s="561"/>
      <c r="AM26" s="518" t="s">
        <v>175</v>
      </c>
      <c r="AN26" s="519"/>
      <c r="AO26" s="519"/>
      <c r="AP26" s="519"/>
      <c r="AQ26" s="519"/>
      <c r="AR26" s="561"/>
      <c r="AS26" s="518" t="s">
        <v>175</v>
      </c>
      <c r="AT26" s="519"/>
      <c r="AU26" s="519"/>
      <c r="AV26" s="519"/>
      <c r="AW26" s="519"/>
      <c r="AX26" s="520"/>
      <c r="AY26" s="470" t="s">
        <v>176</v>
      </c>
      <c r="AZ26" s="471"/>
      <c r="BA26" s="471"/>
      <c r="BB26" s="471"/>
      <c r="BC26" s="471"/>
      <c r="BD26" s="471"/>
      <c r="BE26" s="471"/>
      <c r="BF26" s="471"/>
      <c r="BG26" s="471"/>
      <c r="BH26" s="471"/>
      <c r="BI26" s="471"/>
      <c r="BJ26" s="471"/>
      <c r="BK26" s="471"/>
      <c r="BL26" s="471"/>
      <c r="BM26" s="472"/>
      <c r="BN26" s="467" t="s">
        <v>171</v>
      </c>
      <c r="BO26" s="468"/>
      <c r="BP26" s="468"/>
      <c r="BQ26" s="468"/>
      <c r="BR26" s="468"/>
      <c r="BS26" s="468"/>
      <c r="BT26" s="468"/>
      <c r="BU26" s="469"/>
      <c r="BV26" s="467" t="s">
        <v>129</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177</v>
      </c>
      <c r="F27" s="497"/>
      <c r="G27" s="497"/>
      <c r="H27" s="497"/>
      <c r="I27" s="497"/>
      <c r="J27" s="497"/>
      <c r="K27" s="498"/>
      <c r="L27" s="518">
        <v>1</v>
      </c>
      <c r="M27" s="519"/>
      <c r="N27" s="519"/>
      <c r="O27" s="519"/>
      <c r="P27" s="561"/>
      <c r="Q27" s="518">
        <v>2350</v>
      </c>
      <c r="R27" s="519"/>
      <c r="S27" s="519"/>
      <c r="T27" s="519"/>
      <c r="U27" s="519"/>
      <c r="V27" s="561"/>
      <c r="W27" s="620"/>
      <c r="X27" s="608"/>
      <c r="Y27" s="609"/>
      <c r="Z27" s="517" t="s">
        <v>178</v>
      </c>
      <c r="AA27" s="497"/>
      <c r="AB27" s="497"/>
      <c r="AC27" s="497"/>
      <c r="AD27" s="497"/>
      <c r="AE27" s="497"/>
      <c r="AF27" s="497"/>
      <c r="AG27" s="498"/>
      <c r="AH27" s="518" t="s">
        <v>129</v>
      </c>
      <c r="AI27" s="519"/>
      <c r="AJ27" s="519"/>
      <c r="AK27" s="519"/>
      <c r="AL27" s="561"/>
      <c r="AM27" s="518" t="s">
        <v>171</v>
      </c>
      <c r="AN27" s="519"/>
      <c r="AO27" s="519"/>
      <c r="AP27" s="519"/>
      <c r="AQ27" s="519"/>
      <c r="AR27" s="561"/>
      <c r="AS27" s="518" t="s">
        <v>171</v>
      </c>
      <c r="AT27" s="519"/>
      <c r="AU27" s="519"/>
      <c r="AV27" s="519"/>
      <c r="AW27" s="519"/>
      <c r="AX27" s="520"/>
      <c r="AY27" s="562" t="s">
        <v>179</v>
      </c>
      <c r="AZ27" s="563"/>
      <c r="BA27" s="563"/>
      <c r="BB27" s="563"/>
      <c r="BC27" s="563"/>
      <c r="BD27" s="563"/>
      <c r="BE27" s="563"/>
      <c r="BF27" s="563"/>
      <c r="BG27" s="563"/>
      <c r="BH27" s="563"/>
      <c r="BI27" s="563"/>
      <c r="BJ27" s="563"/>
      <c r="BK27" s="563"/>
      <c r="BL27" s="563"/>
      <c r="BM27" s="564"/>
      <c r="BN27" s="643">
        <v>339320</v>
      </c>
      <c r="BO27" s="644"/>
      <c r="BP27" s="644"/>
      <c r="BQ27" s="644"/>
      <c r="BR27" s="644"/>
      <c r="BS27" s="644"/>
      <c r="BT27" s="644"/>
      <c r="BU27" s="645"/>
      <c r="BV27" s="643">
        <v>339297</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180</v>
      </c>
      <c r="F28" s="497"/>
      <c r="G28" s="497"/>
      <c r="H28" s="497"/>
      <c r="I28" s="497"/>
      <c r="J28" s="497"/>
      <c r="K28" s="498"/>
      <c r="L28" s="518">
        <v>1</v>
      </c>
      <c r="M28" s="519"/>
      <c r="N28" s="519"/>
      <c r="O28" s="519"/>
      <c r="P28" s="561"/>
      <c r="Q28" s="518">
        <v>1900</v>
      </c>
      <c r="R28" s="519"/>
      <c r="S28" s="519"/>
      <c r="T28" s="519"/>
      <c r="U28" s="519"/>
      <c r="V28" s="561"/>
      <c r="W28" s="620"/>
      <c r="X28" s="608"/>
      <c r="Y28" s="609"/>
      <c r="Z28" s="517" t="s">
        <v>181</v>
      </c>
      <c r="AA28" s="497"/>
      <c r="AB28" s="497"/>
      <c r="AC28" s="497"/>
      <c r="AD28" s="497"/>
      <c r="AE28" s="497"/>
      <c r="AF28" s="497"/>
      <c r="AG28" s="498"/>
      <c r="AH28" s="518" t="s">
        <v>171</v>
      </c>
      <c r="AI28" s="519"/>
      <c r="AJ28" s="519"/>
      <c r="AK28" s="519"/>
      <c r="AL28" s="561"/>
      <c r="AM28" s="518" t="s">
        <v>129</v>
      </c>
      <c r="AN28" s="519"/>
      <c r="AO28" s="519"/>
      <c r="AP28" s="519"/>
      <c r="AQ28" s="519"/>
      <c r="AR28" s="561"/>
      <c r="AS28" s="518" t="s">
        <v>129</v>
      </c>
      <c r="AT28" s="519"/>
      <c r="AU28" s="519"/>
      <c r="AV28" s="519"/>
      <c r="AW28" s="519"/>
      <c r="AX28" s="520"/>
      <c r="AY28" s="646" t="s">
        <v>182</v>
      </c>
      <c r="AZ28" s="647"/>
      <c r="BA28" s="647"/>
      <c r="BB28" s="648"/>
      <c r="BC28" s="427" t="s">
        <v>48</v>
      </c>
      <c r="BD28" s="428"/>
      <c r="BE28" s="428"/>
      <c r="BF28" s="428"/>
      <c r="BG28" s="428"/>
      <c r="BH28" s="428"/>
      <c r="BI28" s="428"/>
      <c r="BJ28" s="428"/>
      <c r="BK28" s="428"/>
      <c r="BL28" s="428"/>
      <c r="BM28" s="429"/>
      <c r="BN28" s="430">
        <v>1533852</v>
      </c>
      <c r="BO28" s="431"/>
      <c r="BP28" s="431"/>
      <c r="BQ28" s="431"/>
      <c r="BR28" s="431"/>
      <c r="BS28" s="431"/>
      <c r="BT28" s="431"/>
      <c r="BU28" s="432"/>
      <c r="BV28" s="430">
        <v>2081670</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183</v>
      </c>
      <c r="F29" s="497"/>
      <c r="G29" s="497"/>
      <c r="H29" s="497"/>
      <c r="I29" s="497"/>
      <c r="J29" s="497"/>
      <c r="K29" s="498"/>
      <c r="L29" s="518">
        <v>10</v>
      </c>
      <c r="M29" s="519"/>
      <c r="N29" s="519"/>
      <c r="O29" s="519"/>
      <c r="P29" s="561"/>
      <c r="Q29" s="518">
        <v>1650</v>
      </c>
      <c r="R29" s="519"/>
      <c r="S29" s="519"/>
      <c r="T29" s="519"/>
      <c r="U29" s="519"/>
      <c r="V29" s="561"/>
      <c r="W29" s="621"/>
      <c r="X29" s="622"/>
      <c r="Y29" s="623"/>
      <c r="Z29" s="517" t="s">
        <v>184</v>
      </c>
      <c r="AA29" s="497"/>
      <c r="AB29" s="497"/>
      <c r="AC29" s="497"/>
      <c r="AD29" s="497"/>
      <c r="AE29" s="497"/>
      <c r="AF29" s="497"/>
      <c r="AG29" s="498"/>
      <c r="AH29" s="518">
        <v>145</v>
      </c>
      <c r="AI29" s="519"/>
      <c r="AJ29" s="519"/>
      <c r="AK29" s="519"/>
      <c r="AL29" s="561"/>
      <c r="AM29" s="518">
        <v>444570</v>
      </c>
      <c r="AN29" s="519"/>
      <c r="AO29" s="519"/>
      <c r="AP29" s="519"/>
      <c r="AQ29" s="519"/>
      <c r="AR29" s="561"/>
      <c r="AS29" s="518">
        <v>3066</v>
      </c>
      <c r="AT29" s="519"/>
      <c r="AU29" s="519"/>
      <c r="AV29" s="519"/>
      <c r="AW29" s="519"/>
      <c r="AX29" s="520"/>
      <c r="AY29" s="649"/>
      <c r="AZ29" s="650"/>
      <c r="BA29" s="650"/>
      <c r="BB29" s="651"/>
      <c r="BC29" s="501" t="s">
        <v>185</v>
      </c>
      <c r="BD29" s="502"/>
      <c r="BE29" s="502"/>
      <c r="BF29" s="502"/>
      <c r="BG29" s="502"/>
      <c r="BH29" s="502"/>
      <c r="BI29" s="502"/>
      <c r="BJ29" s="502"/>
      <c r="BK29" s="502"/>
      <c r="BL29" s="502"/>
      <c r="BM29" s="503"/>
      <c r="BN29" s="467">
        <v>200783</v>
      </c>
      <c r="BO29" s="468"/>
      <c r="BP29" s="468"/>
      <c r="BQ29" s="468"/>
      <c r="BR29" s="468"/>
      <c r="BS29" s="468"/>
      <c r="BT29" s="468"/>
      <c r="BU29" s="469"/>
      <c r="BV29" s="467">
        <v>200499</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186</v>
      </c>
      <c r="X30" s="628"/>
      <c r="Y30" s="628"/>
      <c r="Z30" s="628"/>
      <c r="AA30" s="628"/>
      <c r="AB30" s="628"/>
      <c r="AC30" s="628"/>
      <c r="AD30" s="628"/>
      <c r="AE30" s="628"/>
      <c r="AF30" s="628"/>
      <c r="AG30" s="629"/>
      <c r="AH30" s="586">
        <v>96.4</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2616679</v>
      </c>
      <c r="BO30" s="644"/>
      <c r="BP30" s="644"/>
      <c r="BQ30" s="644"/>
      <c r="BR30" s="644"/>
      <c r="BS30" s="644"/>
      <c r="BT30" s="644"/>
      <c r="BU30" s="645"/>
      <c r="BV30" s="643">
        <v>2456248</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193</v>
      </c>
      <c r="D33" s="491"/>
      <c r="E33" s="456" t="s">
        <v>194</v>
      </c>
      <c r="F33" s="456"/>
      <c r="G33" s="456"/>
      <c r="H33" s="456"/>
      <c r="I33" s="456"/>
      <c r="J33" s="456"/>
      <c r="K33" s="456"/>
      <c r="L33" s="456"/>
      <c r="M33" s="456"/>
      <c r="N33" s="456"/>
      <c r="O33" s="456"/>
      <c r="P33" s="456"/>
      <c r="Q33" s="456"/>
      <c r="R33" s="456"/>
      <c r="S33" s="456"/>
      <c r="T33" s="216"/>
      <c r="U33" s="491" t="s">
        <v>193</v>
      </c>
      <c r="V33" s="491"/>
      <c r="W33" s="456" t="s">
        <v>195</v>
      </c>
      <c r="X33" s="456"/>
      <c r="Y33" s="456"/>
      <c r="Z33" s="456"/>
      <c r="AA33" s="456"/>
      <c r="AB33" s="456"/>
      <c r="AC33" s="456"/>
      <c r="AD33" s="456"/>
      <c r="AE33" s="456"/>
      <c r="AF33" s="456"/>
      <c r="AG33" s="456"/>
      <c r="AH33" s="456"/>
      <c r="AI33" s="456"/>
      <c r="AJ33" s="456"/>
      <c r="AK33" s="456"/>
      <c r="AL33" s="216"/>
      <c r="AM33" s="491" t="s">
        <v>193</v>
      </c>
      <c r="AN33" s="491"/>
      <c r="AO33" s="456" t="s">
        <v>195</v>
      </c>
      <c r="AP33" s="456"/>
      <c r="AQ33" s="456"/>
      <c r="AR33" s="456"/>
      <c r="AS33" s="456"/>
      <c r="AT33" s="456"/>
      <c r="AU33" s="456"/>
      <c r="AV33" s="456"/>
      <c r="AW33" s="456"/>
      <c r="AX33" s="456"/>
      <c r="AY33" s="456"/>
      <c r="AZ33" s="456"/>
      <c r="BA33" s="456"/>
      <c r="BB33" s="456"/>
      <c r="BC33" s="456"/>
      <c r="BD33" s="217"/>
      <c r="BE33" s="456" t="s">
        <v>196</v>
      </c>
      <c r="BF33" s="456"/>
      <c r="BG33" s="456" t="s">
        <v>197</v>
      </c>
      <c r="BH33" s="456"/>
      <c r="BI33" s="456"/>
      <c r="BJ33" s="456"/>
      <c r="BK33" s="456"/>
      <c r="BL33" s="456"/>
      <c r="BM33" s="456"/>
      <c r="BN33" s="456"/>
      <c r="BO33" s="456"/>
      <c r="BP33" s="456"/>
      <c r="BQ33" s="456"/>
      <c r="BR33" s="456"/>
      <c r="BS33" s="456"/>
      <c r="BT33" s="456"/>
      <c r="BU33" s="456"/>
      <c r="BV33" s="217"/>
      <c r="BW33" s="491" t="s">
        <v>196</v>
      </c>
      <c r="BX33" s="491"/>
      <c r="BY33" s="456" t="s">
        <v>198</v>
      </c>
      <c r="BZ33" s="456"/>
      <c r="CA33" s="456"/>
      <c r="CB33" s="456"/>
      <c r="CC33" s="456"/>
      <c r="CD33" s="456"/>
      <c r="CE33" s="456"/>
      <c r="CF33" s="456"/>
      <c r="CG33" s="456"/>
      <c r="CH33" s="456"/>
      <c r="CI33" s="456"/>
      <c r="CJ33" s="456"/>
      <c r="CK33" s="456"/>
      <c r="CL33" s="456"/>
      <c r="CM33" s="456"/>
      <c r="CN33" s="216"/>
      <c r="CO33" s="491" t="s">
        <v>193</v>
      </c>
      <c r="CP33" s="491"/>
      <c r="CQ33" s="456" t="s">
        <v>199</v>
      </c>
      <c r="CR33" s="456"/>
      <c r="CS33" s="456"/>
      <c r="CT33" s="456"/>
      <c r="CU33" s="456"/>
      <c r="CV33" s="456"/>
      <c r="CW33" s="456"/>
      <c r="CX33" s="456"/>
      <c r="CY33" s="456"/>
      <c r="CZ33" s="456"/>
      <c r="DA33" s="456"/>
      <c r="DB33" s="456"/>
      <c r="DC33" s="456"/>
      <c r="DD33" s="456"/>
      <c r="DE33" s="456"/>
      <c r="DF33" s="216"/>
      <c r="DG33" s="655" t="s">
        <v>200</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7</v>
      </c>
      <c r="AN34" s="656"/>
      <c r="AO34" s="657" t="str">
        <f>IF('各会計、関係団体の財政状況及び健全化判断比率'!B32="","",'各会計、関係団体の財政状況及び健全化判断比率'!B32)</f>
        <v>病院事業会計</v>
      </c>
      <c r="AP34" s="657"/>
      <c r="AQ34" s="657"/>
      <c r="AR34" s="657"/>
      <c r="AS34" s="657"/>
      <c r="AT34" s="657"/>
      <c r="AU34" s="657"/>
      <c r="AV34" s="657"/>
      <c r="AW34" s="657"/>
      <c r="AX34" s="657"/>
      <c r="AY34" s="657"/>
      <c r="AZ34" s="657"/>
      <c r="BA34" s="657"/>
      <c r="BB34" s="657"/>
      <c r="BC34" s="657"/>
      <c r="BD34" s="214"/>
      <c r="BE34" s="656">
        <f>IF(BG34="","",MAX(C34:D43,U34:V43,AM34:AN43)+1)</f>
        <v>8</v>
      </c>
      <c r="BF34" s="656"/>
      <c r="BG34" s="657" t="str">
        <f>IF('各会計、関係団体の財政状況及び健全化判断比率'!B33="","",'各会計、関係団体の財政状況及び健全化判断比率'!B33)</f>
        <v>簡易水道事業特別会計</v>
      </c>
      <c r="BH34" s="657"/>
      <c r="BI34" s="657"/>
      <c r="BJ34" s="657"/>
      <c r="BK34" s="657"/>
      <c r="BL34" s="657"/>
      <c r="BM34" s="657"/>
      <c r="BN34" s="657"/>
      <c r="BO34" s="657"/>
      <c r="BP34" s="657"/>
      <c r="BQ34" s="657"/>
      <c r="BR34" s="657"/>
      <c r="BS34" s="657"/>
      <c r="BT34" s="657"/>
      <c r="BU34" s="657"/>
      <c r="BV34" s="214"/>
      <c r="BW34" s="656">
        <f>IF(BY34="","",MAX(C34:D43,U34:V43,AM34:AN43,BE34:BF43)+1)</f>
        <v>13</v>
      </c>
      <c r="BX34" s="656"/>
      <c r="BY34" s="657" t="str">
        <f>IF('各会計、関係団体の財政状況及び健全化判断比率'!B68="","",'各会計、関係団体の財政状況及び健全化判断比率'!B68)</f>
        <v>北部桧山衛生センター組合</v>
      </c>
      <c r="BZ34" s="657"/>
      <c r="CA34" s="657"/>
      <c r="CB34" s="657"/>
      <c r="CC34" s="657"/>
      <c r="CD34" s="657"/>
      <c r="CE34" s="657"/>
      <c r="CF34" s="657"/>
      <c r="CG34" s="657"/>
      <c r="CH34" s="657"/>
      <c r="CI34" s="657"/>
      <c r="CJ34" s="657"/>
      <c r="CK34" s="657"/>
      <c r="CL34" s="657"/>
      <c r="CM34" s="657"/>
      <c r="CN34" s="214"/>
      <c r="CO34" s="656">
        <f>IF(CQ34="","",MAX(C34:D43,U34:V43,AM34:AN43,BE34:BF43,BW34:BX43)+1)</f>
        <v>16</v>
      </c>
      <c r="CP34" s="656"/>
      <c r="CQ34" s="657" t="str">
        <f>IF('各会計、関係団体の財政状況及び健全化判断比率'!BS7="","",'各会計、関係団体の財政状況及び健全化判断比率'!BS7)</f>
        <v>北檜山観光振興公社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営農用水道等事業特別会計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介護保険事業特別会計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9</v>
      </c>
      <c r="BF35" s="656"/>
      <c r="BG35" s="657" t="str">
        <f>IF('各会計、関係団体の財政状況及び健全化判断比率'!B34="","",'各会計、関係団体の財政状況及び健全化判断比率'!B34)</f>
        <v>公共下水道事業特別会計</v>
      </c>
      <c r="BH35" s="657"/>
      <c r="BI35" s="657"/>
      <c r="BJ35" s="657"/>
      <c r="BK35" s="657"/>
      <c r="BL35" s="657"/>
      <c r="BM35" s="657"/>
      <c r="BN35" s="657"/>
      <c r="BO35" s="657"/>
      <c r="BP35" s="657"/>
      <c r="BQ35" s="657"/>
      <c r="BR35" s="657"/>
      <c r="BS35" s="657"/>
      <c r="BT35" s="657"/>
      <c r="BU35" s="657"/>
      <c r="BV35" s="214"/>
      <c r="BW35" s="656">
        <f t="shared" ref="BW35:BW43" si="2">IF(BY35="","",BW34+1)</f>
        <v>14</v>
      </c>
      <c r="BX35" s="656"/>
      <c r="BY35" s="657" t="str">
        <f>IF('各会計、関係団体の財政状況及び健全化判断比率'!B69="","",'各会計、関係団体の財政状況及び健全化判断比率'!B69)</f>
        <v>檜山広域行政組合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10</v>
      </c>
      <c r="BF36" s="656"/>
      <c r="BG36" s="657" t="str">
        <f>IF('各会計、関係団体の財政状況及び健全化判断比率'!B35="","",'各会計、関係団体の財政状況及び健全化判断比率'!B35)</f>
        <v>漁業集落排水事業特別会計</v>
      </c>
      <c r="BH36" s="657"/>
      <c r="BI36" s="657"/>
      <c r="BJ36" s="657"/>
      <c r="BK36" s="657"/>
      <c r="BL36" s="657"/>
      <c r="BM36" s="657"/>
      <c r="BN36" s="657"/>
      <c r="BO36" s="657"/>
      <c r="BP36" s="657"/>
      <c r="BQ36" s="657"/>
      <c r="BR36" s="657"/>
      <c r="BS36" s="657"/>
      <c r="BT36" s="657"/>
      <c r="BU36" s="657"/>
      <c r="BV36" s="214"/>
      <c r="BW36" s="656">
        <f t="shared" si="2"/>
        <v>15</v>
      </c>
      <c r="BX36" s="656"/>
      <c r="BY36" s="657" t="str">
        <f>IF('各会計、関係団体の財政状況及び健全化判断比率'!B70="","",'各会計、関係団体の財政状況及び健全化判断比率'!B70)</f>
        <v>渡島・檜山地方税滞納整理機構</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6</v>
      </c>
      <c r="V37" s="656"/>
      <c r="W37" s="657" t="str">
        <f>IF('各会計、関係団体の財政状況及び健全化判断比率'!B31="","",'各会計、関係団体の財政状況及び健全化判断比率'!B31)</f>
        <v>介護サービス事業特別会計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f t="shared" si="1"/>
        <v>11</v>
      </c>
      <c r="BF37" s="656"/>
      <c r="BG37" s="657" t="str">
        <f>IF('各会計、関係団体の財政状況及び健全化判断比率'!B36="","",'各会計、関係団体の財政状況及び健全化判断比率'!B36)</f>
        <v>風力発電事業特別会計</v>
      </c>
      <c r="BH37" s="657"/>
      <c r="BI37" s="657"/>
      <c r="BJ37" s="657"/>
      <c r="BK37" s="657"/>
      <c r="BL37" s="657"/>
      <c r="BM37" s="657"/>
      <c r="BN37" s="657"/>
      <c r="BO37" s="657"/>
      <c r="BP37" s="657"/>
      <c r="BQ37" s="657"/>
      <c r="BR37" s="657"/>
      <c r="BS37" s="657"/>
      <c r="BT37" s="657"/>
      <c r="BU37" s="657"/>
      <c r="BV37" s="214"/>
      <c r="BW37" s="656" t="str">
        <f t="shared" si="2"/>
        <v/>
      </c>
      <c r="BX37" s="656"/>
      <c r="BY37" s="657" t="str">
        <f>IF('各会計、関係団体の財政状況及び健全化判断比率'!B71="","",'各会計、関係団体の財政状況及び健全化判断比率'!B71)</f>
        <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f t="shared" si="1"/>
        <v>12</v>
      </c>
      <c r="BF38" s="656"/>
      <c r="BG38" s="657" t="str">
        <f>IF('各会計、関係団体の財政状況及び健全化判断比率'!B37="","",'各会計、関係団体の財政状況及び健全化判断比率'!B37)</f>
        <v>瀬棚港旅客施設事業特別会計</v>
      </c>
      <c r="BH38" s="657"/>
      <c r="BI38" s="657"/>
      <c r="BJ38" s="657"/>
      <c r="BK38" s="657"/>
      <c r="BL38" s="657"/>
      <c r="BM38" s="657"/>
      <c r="BN38" s="657"/>
      <c r="BO38" s="657"/>
      <c r="BP38" s="657"/>
      <c r="BQ38" s="657"/>
      <c r="BR38" s="657"/>
      <c r="BS38" s="657"/>
      <c r="BT38" s="657"/>
      <c r="BU38" s="657"/>
      <c r="BV38" s="214"/>
      <c r="BW38" s="656" t="str">
        <f t="shared" si="2"/>
        <v/>
      </c>
      <c r="BX38" s="656"/>
      <c r="BY38" s="657" t="str">
        <f>IF('各会計、関係団体の財政状況及び健全化判断比率'!B72="","",'各会計、関係団体の財政状況及び健全化判断比率'!B72)</f>
        <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rsOAWoz7cBQ1TLH5w5JS4AEW7Zmpgz7S8v17ovpNuWi8S890L6tJLM57UOE/tAULyTAn3UzXm2wEPkfH27tCLQ==" saltValue="1y5DZNvS3AGkVmLxDEjGp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209</v>
      </c>
      <c r="DI1" s="660"/>
      <c r="DJ1" s="660"/>
      <c r="DK1" s="660"/>
      <c r="DL1" s="660"/>
      <c r="DM1" s="660"/>
      <c r="DN1" s="661"/>
      <c r="DO1" s="226"/>
      <c r="DP1" s="659" t="s">
        <v>210</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212</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213</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214</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215</v>
      </c>
      <c r="S4" s="663"/>
      <c r="T4" s="663"/>
      <c r="U4" s="663"/>
      <c r="V4" s="663"/>
      <c r="W4" s="663"/>
      <c r="X4" s="663"/>
      <c r="Y4" s="664"/>
      <c r="Z4" s="662" t="s">
        <v>216</v>
      </c>
      <c r="AA4" s="663"/>
      <c r="AB4" s="663"/>
      <c r="AC4" s="664"/>
      <c r="AD4" s="662" t="s">
        <v>217</v>
      </c>
      <c r="AE4" s="663"/>
      <c r="AF4" s="663"/>
      <c r="AG4" s="663"/>
      <c r="AH4" s="663"/>
      <c r="AI4" s="663"/>
      <c r="AJ4" s="663"/>
      <c r="AK4" s="664"/>
      <c r="AL4" s="662" t="s">
        <v>216</v>
      </c>
      <c r="AM4" s="663"/>
      <c r="AN4" s="663"/>
      <c r="AO4" s="664"/>
      <c r="AP4" s="668" t="s">
        <v>218</v>
      </c>
      <c r="AQ4" s="668"/>
      <c r="AR4" s="668"/>
      <c r="AS4" s="668"/>
      <c r="AT4" s="668"/>
      <c r="AU4" s="668"/>
      <c r="AV4" s="668"/>
      <c r="AW4" s="668"/>
      <c r="AX4" s="668"/>
      <c r="AY4" s="668"/>
      <c r="AZ4" s="668"/>
      <c r="BA4" s="668"/>
      <c r="BB4" s="668"/>
      <c r="BC4" s="668"/>
      <c r="BD4" s="668"/>
      <c r="BE4" s="668"/>
      <c r="BF4" s="668"/>
      <c r="BG4" s="668" t="s">
        <v>219</v>
      </c>
      <c r="BH4" s="668"/>
      <c r="BI4" s="668"/>
      <c r="BJ4" s="668"/>
      <c r="BK4" s="668"/>
      <c r="BL4" s="668"/>
      <c r="BM4" s="668"/>
      <c r="BN4" s="668"/>
      <c r="BO4" s="668" t="s">
        <v>216</v>
      </c>
      <c r="BP4" s="668"/>
      <c r="BQ4" s="668"/>
      <c r="BR4" s="668"/>
      <c r="BS4" s="668" t="s">
        <v>220</v>
      </c>
      <c r="BT4" s="668"/>
      <c r="BU4" s="668"/>
      <c r="BV4" s="668"/>
      <c r="BW4" s="668"/>
      <c r="BX4" s="668"/>
      <c r="BY4" s="668"/>
      <c r="BZ4" s="668"/>
      <c r="CA4" s="668"/>
      <c r="CB4" s="668"/>
      <c r="CD4" s="665" t="s">
        <v>221</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222</v>
      </c>
      <c r="C5" s="670"/>
      <c r="D5" s="670"/>
      <c r="E5" s="670"/>
      <c r="F5" s="670"/>
      <c r="G5" s="670"/>
      <c r="H5" s="670"/>
      <c r="I5" s="670"/>
      <c r="J5" s="670"/>
      <c r="K5" s="670"/>
      <c r="L5" s="670"/>
      <c r="M5" s="670"/>
      <c r="N5" s="670"/>
      <c r="O5" s="670"/>
      <c r="P5" s="670"/>
      <c r="Q5" s="671"/>
      <c r="R5" s="672">
        <v>658098</v>
      </c>
      <c r="S5" s="673"/>
      <c r="T5" s="673"/>
      <c r="U5" s="673"/>
      <c r="V5" s="673"/>
      <c r="W5" s="673"/>
      <c r="X5" s="673"/>
      <c r="Y5" s="674"/>
      <c r="Z5" s="675">
        <v>7.1</v>
      </c>
      <c r="AA5" s="675"/>
      <c r="AB5" s="675"/>
      <c r="AC5" s="675"/>
      <c r="AD5" s="676">
        <v>658098</v>
      </c>
      <c r="AE5" s="676"/>
      <c r="AF5" s="676"/>
      <c r="AG5" s="676"/>
      <c r="AH5" s="676"/>
      <c r="AI5" s="676"/>
      <c r="AJ5" s="676"/>
      <c r="AK5" s="676"/>
      <c r="AL5" s="677">
        <v>12</v>
      </c>
      <c r="AM5" s="678"/>
      <c r="AN5" s="678"/>
      <c r="AO5" s="679"/>
      <c r="AP5" s="669" t="s">
        <v>223</v>
      </c>
      <c r="AQ5" s="670"/>
      <c r="AR5" s="670"/>
      <c r="AS5" s="670"/>
      <c r="AT5" s="670"/>
      <c r="AU5" s="670"/>
      <c r="AV5" s="670"/>
      <c r="AW5" s="670"/>
      <c r="AX5" s="670"/>
      <c r="AY5" s="670"/>
      <c r="AZ5" s="670"/>
      <c r="BA5" s="670"/>
      <c r="BB5" s="670"/>
      <c r="BC5" s="670"/>
      <c r="BD5" s="670"/>
      <c r="BE5" s="670"/>
      <c r="BF5" s="671"/>
      <c r="BG5" s="683">
        <v>655841</v>
      </c>
      <c r="BH5" s="684"/>
      <c r="BI5" s="684"/>
      <c r="BJ5" s="684"/>
      <c r="BK5" s="684"/>
      <c r="BL5" s="684"/>
      <c r="BM5" s="684"/>
      <c r="BN5" s="685"/>
      <c r="BO5" s="686">
        <v>99.7</v>
      </c>
      <c r="BP5" s="686"/>
      <c r="BQ5" s="686"/>
      <c r="BR5" s="686"/>
      <c r="BS5" s="687">
        <v>6889</v>
      </c>
      <c r="BT5" s="687"/>
      <c r="BU5" s="687"/>
      <c r="BV5" s="687"/>
      <c r="BW5" s="687"/>
      <c r="BX5" s="687"/>
      <c r="BY5" s="687"/>
      <c r="BZ5" s="687"/>
      <c r="CA5" s="687"/>
      <c r="CB5" s="691"/>
      <c r="CD5" s="665" t="s">
        <v>218</v>
      </c>
      <c r="CE5" s="666"/>
      <c r="CF5" s="666"/>
      <c r="CG5" s="666"/>
      <c r="CH5" s="666"/>
      <c r="CI5" s="666"/>
      <c r="CJ5" s="666"/>
      <c r="CK5" s="666"/>
      <c r="CL5" s="666"/>
      <c r="CM5" s="666"/>
      <c r="CN5" s="666"/>
      <c r="CO5" s="666"/>
      <c r="CP5" s="666"/>
      <c r="CQ5" s="667"/>
      <c r="CR5" s="665" t="s">
        <v>224</v>
      </c>
      <c r="CS5" s="666"/>
      <c r="CT5" s="666"/>
      <c r="CU5" s="666"/>
      <c r="CV5" s="666"/>
      <c r="CW5" s="666"/>
      <c r="CX5" s="666"/>
      <c r="CY5" s="667"/>
      <c r="CZ5" s="665" t="s">
        <v>216</v>
      </c>
      <c r="DA5" s="666"/>
      <c r="DB5" s="666"/>
      <c r="DC5" s="667"/>
      <c r="DD5" s="665" t="s">
        <v>225</v>
      </c>
      <c r="DE5" s="666"/>
      <c r="DF5" s="666"/>
      <c r="DG5" s="666"/>
      <c r="DH5" s="666"/>
      <c r="DI5" s="666"/>
      <c r="DJ5" s="666"/>
      <c r="DK5" s="666"/>
      <c r="DL5" s="666"/>
      <c r="DM5" s="666"/>
      <c r="DN5" s="666"/>
      <c r="DO5" s="666"/>
      <c r="DP5" s="667"/>
      <c r="DQ5" s="665" t="s">
        <v>226</v>
      </c>
      <c r="DR5" s="666"/>
      <c r="DS5" s="666"/>
      <c r="DT5" s="666"/>
      <c r="DU5" s="666"/>
      <c r="DV5" s="666"/>
      <c r="DW5" s="666"/>
      <c r="DX5" s="666"/>
      <c r="DY5" s="666"/>
      <c r="DZ5" s="666"/>
      <c r="EA5" s="666"/>
      <c r="EB5" s="666"/>
      <c r="EC5" s="667"/>
    </row>
    <row r="6" spans="2:143" ht="11.25" customHeight="1" x14ac:dyDescent="0.15">
      <c r="B6" s="680" t="s">
        <v>227</v>
      </c>
      <c r="C6" s="681"/>
      <c r="D6" s="681"/>
      <c r="E6" s="681"/>
      <c r="F6" s="681"/>
      <c r="G6" s="681"/>
      <c r="H6" s="681"/>
      <c r="I6" s="681"/>
      <c r="J6" s="681"/>
      <c r="K6" s="681"/>
      <c r="L6" s="681"/>
      <c r="M6" s="681"/>
      <c r="N6" s="681"/>
      <c r="O6" s="681"/>
      <c r="P6" s="681"/>
      <c r="Q6" s="682"/>
      <c r="R6" s="683">
        <v>120027</v>
      </c>
      <c r="S6" s="684"/>
      <c r="T6" s="684"/>
      <c r="U6" s="684"/>
      <c r="V6" s="684"/>
      <c r="W6" s="684"/>
      <c r="X6" s="684"/>
      <c r="Y6" s="685"/>
      <c r="Z6" s="686">
        <v>1.3</v>
      </c>
      <c r="AA6" s="686"/>
      <c r="AB6" s="686"/>
      <c r="AC6" s="686"/>
      <c r="AD6" s="687">
        <v>120027</v>
      </c>
      <c r="AE6" s="687"/>
      <c r="AF6" s="687"/>
      <c r="AG6" s="687"/>
      <c r="AH6" s="687"/>
      <c r="AI6" s="687"/>
      <c r="AJ6" s="687"/>
      <c r="AK6" s="687"/>
      <c r="AL6" s="688">
        <v>2.2000000000000002</v>
      </c>
      <c r="AM6" s="689"/>
      <c r="AN6" s="689"/>
      <c r="AO6" s="690"/>
      <c r="AP6" s="680" t="s">
        <v>228</v>
      </c>
      <c r="AQ6" s="681"/>
      <c r="AR6" s="681"/>
      <c r="AS6" s="681"/>
      <c r="AT6" s="681"/>
      <c r="AU6" s="681"/>
      <c r="AV6" s="681"/>
      <c r="AW6" s="681"/>
      <c r="AX6" s="681"/>
      <c r="AY6" s="681"/>
      <c r="AZ6" s="681"/>
      <c r="BA6" s="681"/>
      <c r="BB6" s="681"/>
      <c r="BC6" s="681"/>
      <c r="BD6" s="681"/>
      <c r="BE6" s="681"/>
      <c r="BF6" s="682"/>
      <c r="BG6" s="683">
        <v>655841</v>
      </c>
      <c r="BH6" s="684"/>
      <c r="BI6" s="684"/>
      <c r="BJ6" s="684"/>
      <c r="BK6" s="684"/>
      <c r="BL6" s="684"/>
      <c r="BM6" s="684"/>
      <c r="BN6" s="685"/>
      <c r="BO6" s="686">
        <v>99.7</v>
      </c>
      <c r="BP6" s="686"/>
      <c r="BQ6" s="686"/>
      <c r="BR6" s="686"/>
      <c r="BS6" s="687">
        <v>6889</v>
      </c>
      <c r="BT6" s="687"/>
      <c r="BU6" s="687"/>
      <c r="BV6" s="687"/>
      <c r="BW6" s="687"/>
      <c r="BX6" s="687"/>
      <c r="BY6" s="687"/>
      <c r="BZ6" s="687"/>
      <c r="CA6" s="687"/>
      <c r="CB6" s="691"/>
      <c r="CD6" s="694" t="s">
        <v>229</v>
      </c>
      <c r="CE6" s="695"/>
      <c r="CF6" s="695"/>
      <c r="CG6" s="695"/>
      <c r="CH6" s="695"/>
      <c r="CI6" s="695"/>
      <c r="CJ6" s="695"/>
      <c r="CK6" s="695"/>
      <c r="CL6" s="695"/>
      <c r="CM6" s="695"/>
      <c r="CN6" s="695"/>
      <c r="CO6" s="695"/>
      <c r="CP6" s="695"/>
      <c r="CQ6" s="696"/>
      <c r="CR6" s="683">
        <v>65978</v>
      </c>
      <c r="CS6" s="684"/>
      <c r="CT6" s="684"/>
      <c r="CU6" s="684"/>
      <c r="CV6" s="684"/>
      <c r="CW6" s="684"/>
      <c r="CX6" s="684"/>
      <c r="CY6" s="685"/>
      <c r="CZ6" s="677">
        <v>0.7</v>
      </c>
      <c r="DA6" s="678"/>
      <c r="DB6" s="678"/>
      <c r="DC6" s="697"/>
      <c r="DD6" s="692" t="s">
        <v>129</v>
      </c>
      <c r="DE6" s="684"/>
      <c r="DF6" s="684"/>
      <c r="DG6" s="684"/>
      <c r="DH6" s="684"/>
      <c r="DI6" s="684"/>
      <c r="DJ6" s="684"/>
      <c r="DK6" s="684"/>
      <c r="DL6" s="684"/>
      <c r="DM6" s="684"/>
      <c r="DN6" s="684"/>
      <c r="DO6" s="684"/>
      <c r="DP6" s="685"/>
      <c r="DQ6" s="692">
        <v>65978</v>
      </c>
      <c r="DR6" s="684"/>
      <c r="DS6" s="684"/>
      <c r="DT6" s="684"/>
      <c r="DU6" s="684"/>
      <c r="DV6" s="684"/>
      <c r="DW6" s="684"/>
      <c r="DX6" s="684"/>
      <c r="DY6" s="684"/>
      <c r="DZ6" s="684"/>
      <c r="EA6" s="684"/>
      <c r="EB6" s="684"/>
      <c r="EC6" s="693"/>
    </row>
    <row r="7" spans="2:143" ht="11.25" customHeight="1" x14ac:dyDescent="0.15">
      <c r="B7" s="680" t="s">
        <v>230</v>
      </c>
      <c r="C7" s="681"/>
      <c r="D7" s="681"/>
      <c r="E7" s="681"/>
      <c r="F7" s="681"/>
      <c r="G7" s="681"/>
      <c r="H7" s="681"/>
      <c r="I7" s="681"/>
      <c r="J7" s="681"/>
      <c r="K7" s="681"/>
      <c r="L7" s="681"/>
      <c r="M7" s="681"/>
      <c r="N7" s="681"/>
      <c r="O7" s="681"/>
      <c r="P7" s="681"/>
      <c r="Q7" s="682"/>
      <c r="R7" s="683">
        <v>484</v>
      </c>
      <c r="S7" s="684"/>
      <c r="T7" s="684"/>
      <c r="U7" s="684"/>
      <c r="V7" s="684"/>
      <c r="W7" s="684"/>
      <c r="X7" s="684"/>
      <c r="Y7" s="685"/>
      <c r="Z7" s="686">
        <v>0</v>
      </c>
      <c r="AA7" s="686"/>
      <c r="AB7" s="686"/>
      <c r="AC7" s="686"/>
      <c r="AD7" s="687">
        <v>484</v>
      </c>
      <c r="AE7" s="687"/>
      <c r="AF7" s="687"/>
      <c r="AG7" s="687"/>
      <c r="AH7" s="687"/>
      <c r="AI7" s="687"/>
      <c r="AJ7" s="687"/>
      <c r="AK7" s="687"/>
      <c r="AL7" s="688">
        <v>0</v>
      </c>
      <c r="AM7" s="689"/>
      <c r="AN7" s="689"/>
      <c r="AO7" s="690"/>
      <c r="AP7" s="680" t="s">
        <v>231</v>
      </c>
      <c r="AQ7" s="681"/>
      <c r="AR7" s="681"/>
      <c r="AS7" s="681"/>
      <c r="AT7" s="681"/>
      <c r="AU7" s="681"/>
      <c r="AV7" s="681"/>
      <c r="AW7" s="681"/>
      <c r="AX7" s="681"/>
      <c r="AY7" s="681"/>
      <c r="AZ7" s="681"/>
      <c r="BA7" s="681"/>
      <c r="BB7" s="681"/>
      <c r="BC7" s="681"/>
      <c r="BD7" s="681"/>
      <c r="BE7" s="681"/>
      <c r="BF7" s="682"/>
      <c r="BG7" s="683">
        <v>306117</v>
      </c>
      <c r="BH7" s="684"/>
      <c r="BI7" s="684"/>
      <c r="BJ7" s="684"/>
      <c r="BK7" s="684"/>
      <c r="BL7" s="684"/>
      <c r="BM7" s="684"/>
      <c r="BN7" s="685"/>
      <c r="BO7" s="686">
        <v>46.5</v>
      </c>
      <c r="BP7" s="686"/>
      <c r="BQ7" s="686"/>
      <c r="BR7" s="686"/>
      <c r="BS7" s="687">
        <v>6889</v>
      </c>
      <c r="BT7" s="687"/>
      <c r="BU7" s="687"/>
      <c r="BV7" s="687"/>
      <c r="BW7" s="687"/>
      <c r="BX7" s="687"/>
      <c r="BY7" s="687"/>
      <c r="BZ7" s="687"/>
      <c r="CA7" s="687"/>
      <c r="CB7" s="691"/>
      <c r="CD7" s="698" t="s">
        <v>232</v>
      </c>
      <c r="CE7" s="699"/>
      <c r="CF7" s="699"/>
      <c r="CG7" s="699"/>
      <c r="CH7" s="699"/>
      <c r="CI7" s="699"/>
      <c r="CJ7" s="699"/>
      <c r="CK7" s="699"/>
      <c r="CL7" s="699"/>
      <c r="CM7" s="699"/>
      <c r="CN7" s="699"/>
      <c r="CO7" s="699"/>
      <c r="CP7" s="699"/>
      <c r="CQ7" s="700"/>
      <c r="CR7" s="683">
        <v>1729110</v>
      </c>
      <c r="CS7" s="684"/>
      <c r="CT7" s="684"/>
      <c r="CU7" s="684"/>
      <c r="CV7" s="684"/>
      <c r="CW7" s="684"/>
      <c r="CX7" s="684"/>
      <c r="CY7" s="685"/>
      <c r="CZ7" s="686">
        <v>19.2</v>
      </c>
      <c r="DA7" s="686"/>
      <c r="DB7" s="686"/>
      <c r="DC7" s="686"/>
      <c r="DD7" s="692">
        <v>251546</v>
      </c>
      <c r="DE7" s="684"/>
      <c r="DF7" s="684"/>
      <c r="DG7" s="684"/>
      <c r="DH7" s="684"/>
      <c r="DI7" s="684"/>
      <c r="DJ7" s="684"/>
      <c r="DK7" s="684"/>
      <c r="DL7" s="684"/>
      <c r="DM7" s="684"/>
      <c r="DN7" s="684"/>
      <c r="DO7" s="684"/>
      <c r="DP7" s="685"/>
      <c r="DQ7" s="692">
        <v>1190741</v>
      </c>
      <c r="DR7" s="684"/>
      <c r="DS7" s="684"/>
      <c r="DT7" s="684"/>
      <c r="DU7" s="684"/>
      <c r="DV7" s="684"/>
      <c r="DW7" s="684"/>
      <c r="DX7" s="684"/>
      <c r="DY7" s="684"/>
      <c r="DZ7" s="684"/>
      <c r="EA7" s="684"/>
      <c r="EB7" s="684"/>
      <c r="EC7" s="693"/>
    </row>
    <row r="8" spans="2:143" ht="11.25" customHeight="1" x14ac:dyDescent="0.15">
      <c r="B8" s="680" t="s">
        <v>233</v>
      </c>
      <c r="C8" s="681"/>
      <c r="D8" s="681"/>
      <c r="E8" s="681"/>
      <c r="F8" s="681"/>
      <c r="G8" s="681"/>
      <c r="H8" s="681"/>
      <c r="I8" s="681"/>
      <c r="J8" s="681"/>
      <c r="K8" s="681"/>
      <c r="L8" s="681"/>
      <c r="M8" s="681"/>
      <c r="N8" s="681"/>
      <c r="O8" s="681"/>
      <c r="P8" s="681"/>
      <c r="Q8" s="682"/>
      <c r="R8" s="683">
        <v>1586</v>
      </c>
      <c r="S8" s="684"/>
      <c r="T8" s="684"/>
      <c r="U8" s="684"/>
      <c r="V8" s="684"/>
      <c r="W8" s="684"/>
      <c r="X8" s="684"/>
      <c r="Y8" s="685"/>
      <c r="Z8" s="686">
        <v>0</v>
      </c>
      <c r="AA8" s="686"/>
      <c r="AB8" s="686"/>
      <c r="AC8" s="686"/>
      <c r="AD8" s="687">
        <v>1586</v>
      </c>
      <c r="AE8" s="687"/>
      <c r="AF8" s="687"/>
      <c r="AG8" s="687"/>
      <c r="AH8" s="687"/>
      <c r="AI8" s="687"/>
      <c r="AJ8" s="687"/>
      <c r="AK8" s="687"/>
      <c r="AL8" s="688">
        <v>0</v>
      </c>
      <c r="AM8" s="689"/>
      <c r="AN8" s="689"/>
      <c r="AO8" s="690"/>
      <c r="AP8" s="680" t="s">
        <v>234</v>
      </c>
      <c r="AQ8" s="681"/>
      <c r="AR8" s="681"/>
      <c r="AS8" s="681"/>
      <c r="AT8" s="681"/>
      <c r="AU8" s="681"/>
      <c r="AV8" s="681"/>
      <c r="AW8" s="681"/>
      <c r="AX8" s="681"/>
      <c r="AY8" s="681"/>
      <c r="AZ8" s="681"/>
      <c r="BA8" s="681"/>
      <c r="BB8" s="681"/>
      <c r="BC8" s="681"/>
      <c r="BD8" s="681"/>
      <c r="BE8" s="681"/>
      <c r="BF8" s="682"/>
      <c r="BG8" s="683">
        <v>12340</v>
      </c>
      <c r="BH8" s="684"/>
      <c r="BI8" s="684"/>
      <c r="BJ8" s="684"/>
      <c r="BK8" s="684"/>
      <c r="BL8" s="684"/>
      <c r="BM8" s="684"/>
      <c r="BN8" s="685"/>
      <c r="BO8" s="686">
        <v>1.9</v>
      </c>
      <c r="BP8" s="686"/>
      <c r="BQ8" s="686"/>
      <c r="BR8" s="686"/>
      <c r="BS8" s="692" t="s">
        <v>235</v>
      </c>
      <c r="BT8" s="684"/>
      <c r="BU8" s="684"/>
      <c r="BV8" s="684"/>
      <c r="BW8" s="684"/>
      <c r="BX8" s="684"/>
      <c r="BY8" s="684"/>
      <c r="BZ8" s="684"/>
      <c r="CA8" s="684"/>
      <c r="CB8" s="693"/>
      <c r="CD8" s="698" t="s">
        <v>236</v>
      </c>
      <c r="CE8" s="699"/>
      <c r="CF8" s="699"/>
      <c r="CG8" s="699"/>
      <c r="CH8" s="699"/>
      <c r="CI8" s="699"/>
      <c r="CJ8" s="699"/>
      <c r="CK8" s="699"/>
      <c r="CL8" s="699"/>
      <c r="CM8" s="699"/>
      <c r="CN8" s="699"/>
      <c r="CO8" s="699"/>
      <c r="CP8" s="699"/>
      <c r="CQ8" s="700"/>
      <c r="CR8" s="683">
        <v>1921601</v>
      </c>
      <c r="CS8" s="684"/>
      <c r="CT8" s="684"/>
      <c r="CU8" s="684"/>
      <c r="CV8" s="684"/>
      <c r="CW8" s="684"/>
      <c r="CX8" s="684"/>
      <c r="CY8" s="685"/>
      <c r="CZ8" s="686">
        <v>21.3</v>
      </c>
      <c r="DA8" s="686"/>
      <c r="DB8" s="686"/>
      <c r="DC8" s="686"/>
      <c r="DD8" s="692">
        <v>17508</v>
      </c>
      <c r="DE8" s="684"/>
      <c r="DF8" s="684"/>
      <c r="DG8" s="684"/>
      <c r="DH8" s="684"/>
      <c r="DI8" s="684"/>
      <c r="DJ8" s="684"/>
      <c r="DK8" s="684"/>
      <c r="DL8" s="684"/>
      <c r="DM8" s="684"/>
      <c r="DN8" s="684"/>
      <c r="DO8" s="684"/>
      <c r="DP8" s="685"/>
      <c r="DQ8" s="692">
        <v>1271348</v>
      </c>
      <c r="DR8" s="684"/>
      <c r="DS8" s="684"/>
      <c r="DT8" s="684"/>
      <c r="DU8" s="684"/>
      <c r="DV8" s="684"/>
      <c r="DW8" s="684"/>
      <c r="DX8" s="684"/>
      <c r="DY8" s="684"/>
      <c r="DZ8" s="684"/>
      <c r="EA8" s="684"/>
      <c r="EB8" s="684"/>
      <c r="EC8" s="693"/>
    </row>
    <row r="9" spans="2:143" ht="11.25" customHeight="1" x14ac:dyDescent="0.15">
      <c r="B9" s="680" t="s">
        <v>237</v>
      </c>
      <c r="C9" s="681"/>
      <c r="D9" s="681"/>
      <c r="E9" s="681"/>
      <c r="F9" s="681"/>
      <c r="G9" s="681"/>
      <c r="H9" s="681"/>
      <c r="I9" s="681"/>
      <c r="J9" s="681"/>
      <c r="K9" s="681"/>
      <c r="L9" s="681"/>
      <c r="M9" s="681"/>
      <c r="N9" s="681"/>
      <c r="O9" s="681"/>
      <c r="P9" s="681"/>
      <c r="Q9" s="682"/>
      <c r="R9" s="683">
        <v>1036</v>
      </c>
      <c r="S9" s="684"/>
      <c r="T9" s="684"/>
      <c r="U9" s="684"/>
      <c r="V9" s="684"/>
      <c r="W9" s="684"/>
      <c r="X9" s="684"/>
      <c r="Y9" s="685"/>
      <c r="Z9" s="686">
        <v>0</v>
      </c>
      <c r="AA9" s="686"/>
      <c r="AB9" s="686"/>
      <c r="AC9" s="686"/>
      <c r="AD9" s="687">
        <v>1036</v>
      </c>
      <c r="AE9" s="687"/>
      <c r="AF9" s="687"/>
      <c r="AG9" s="687"/>
      <c r="AH9" s="687"/>
      <c r="AI9" s="687"/>
      <c r="AJ9" s="687"/>
      <c r="AK9" s="687"/>
      <c r="AL9" s="688">
        <v>0</v>
      </c>
      <c r="AM9" s="689"/>
      <c r="AN9" s="689"/>
      <c r="AO9" s="690"/>
      <c r="AP9" s="680" t="s">
        <v>238</v>
      </c>
      <c r="AQ9" s="681"/>
      <c r="AR9" s="681"/>
      <c r="AS9" s="681"/>
      <c r="AT9" s="681"/>
      <c r="AU9" s="681"/>
      <c r="AV9" s="681"/>
      <c r="AW9" s="681"/>
      <c r="AX9" s="681"/>
      <c r="AY9" s="681"/>
      <c r="AZ9" s="681"/>
      <c r="BA9" s="681"/>
      <c r="BB9" s="681"/>
      <c r="BC9" s="681"/>
      <c r="BD9" s="681"/>
      <c r="BE9" s="681"/>
      <c r="BF9" s="682"/>
      <c r="BG9" s="683">
        <v>255422</v>
      </c>
      <c r="BH9" s="684"/>
      <c r="BI9" s="684"/>
      <c r="BJ9" s="684"/>
      <c r="BK9" s="684"/>
      <c r="BL9" s="684"/>
      <c r="BM9" s="684"/>
      <c r="BN9" s="685"/>
      <c r="BO9" s="686">
        <v>38.799999999999997</v>
      </c>
      <c r="BP9" s="686"/>
      <c r="BQ9" s="686"/>
      <c r="BR9" s="686"/>
      <c r="BS9" s="692" t="s">
        <v>235</v>
      </c>
      <c r="BT9" s="684"/>
      <c r="BU9" s="684"/>
      <c r="BV9" s="684"/>
      <c r="BW9" s="684"/>
      <c r="BX9" s="684"/>
      <c r="BY9" s="684"/>
      <c r="BZ9" s="684"/>
      <c r="CA9" s="684"/>
      <c r="CB9" s="693"/>
      <c r="CD9" s="698" t="s">
        <v>239</v>
      </c>
      <c r="CE9" s="699"/>
      <c r="CF9" s="699"/>
      <c r="CG9" s="699"/>
      <c r="CH9" s="699"/>
      <c r="CI9" s="699"/>
      <c r="CJ9" s="699"/>
      <c r="CK9" s="699"/>
      <c r="CL9" s="699"/>
      <c r="CM9" s="699"/>
      <c r="CN9" s="699"/>
      <c r="CO9" s="699"/>
      <c r="CP9" s="699"/>
      <c r="CQ9" s="700"/>
      <c r="CR9" s="683">
        <v>1099504</v>
      </c>
      <c r="CS9" s="684"/>
      <c r="CT9" s="684"/>
      <c r="CU9" s="684"/>
      <c r="CV9" s="684"/>
      <c r="CW9" s="684"/>
      <c r="CX9" s="684"/>
      <c r="CY9" s="685"/>
      <c r="CZ9" s="686">
        <v>12.2</v>
      </c>
      <c r="DA9" s="686"/>
      <c r="DB9" s="686"/>
      <c r="DC9" s="686"/>
      <c r="DD9" s="692">
        <v>5121</v>
      </c>
      <c r="DE9" s="684"/>
      <c r="DF9" s="684"/>
      <c r="DG9" s="684"/>
      <c r="DH9" s="684"/>
      <c r="DI9" s="684"/>
      <c r="DJ9" s="684"/>
      <c r="DK9" s="684"/>
      <c r="DL9" s="684"/>
      <c r="DM9" s="684"/>
      <c r="DN9" s="684"/>
      <c r="DO9" s="684"/>
      <c r="DP9" s="685"/>
      <c r="DQ9" s="692">
        <v>1050001</v>
      </c>
      <c r="DR9" s="684"/>
      <c r="DS9" s="684"/>
      <c r="DT9" s="684"/>
      <c r="DU9" s="684"/>
      <c r="DV9" s="684"/>
      <c r="DW9" s="684"/>
      <c r="DX9" s="684"/>
      <c r="DY9" s="684"/>
      <c r="DZ9" s="684"/>
      <c r="EA9" s="684"/>
      <c r="EB9" s="684"/>
      <c r="EC9" s="693"/>
    </row>
    <row r="10" spans="2:143" ht="11.25" customHeight="1" x14ac:dyDescent="0.15">
      <c r="B10" s="680" t="s">
        <v>240</v>
      </c>
      <c r="C10" s="681"/>
      <c r="D10" s="681"/>
      <c r="E10" s="681"/>
      <c r="F10" s="681"/>
      <c r="G10" s="681"/>
      <c r="H10" s="681"/>
      <c r="I10" s="681"/>
      <c r="J10" s="681"/>
      <c r="K10" s="681"/>
      <c r="L10" s="681"/>
      <c r="M10" s="681"/>
      <c r="N10" s="681"/>
      <c r="O10" s="681"/>
      <c r="P10" s="681"/>
      <c r="Q10" s="682"/>
      <c r="R10" s="683" t="s">
        <v>129</v>
      </c>
      <c r="S10" s="684"/>
      <c r="T10" s="684"/>
      <c r="U10" s="684"/>
      <c r="V10" s="684"/>
      <c r="W10" s="684"/>
      <c r="X10" s="684"/>
      <c r="Y10" s="685"/>
      <c r="Z10" s="686" t="s">
        <v>235</v>
      </c>
      <c r="AA10" s="686"/>
      <c r="AB10" s="686"/>
      <c r="AC10" s="686"/>
      <c r="AD10" s="687" t="s">
        <v>129</v>
      </c>
      <c r="AE10" s="687"/>
      <c r="AF10" s="687"/>
      <c r="AG10" s="687"/>
      <c r="AH10" s="687"/>
      <c r="AI10" s="687"/>
      <c r="AJ10" s="687"/>
      <c r="AK10" s="687"/>
      <c r="AL10" s="688" t="s">
        <v>235</v>
      </c>
      <c r="AM10" s="689"/>
      <c r="AN10" s="689"/>
      <c r="AO10" s="690"/>
      <c r="AP10" s="680" t="s">
        <v>241</v>
      </c>
      <c r="AQ10" s="681"/>
      <c r="AR10" s="681"/>
      <c r="AS10" s="681"/>
      <c r="AT10" s="681"/>
      <c r="AU10" s="681"/>
      <c r="AV10" s="681"/>
      <c r="AW10" s="681"/>
      <c r="AX10" s="681"/>
      <c r="AY10" s="681"/>
      <c r="AZ10" s="681"/>
      <c r="BA10" s="681"/>
      <c r="BB10" s="681"/>
      <c r="BC10" s="681"/>
      <c r="BD10" s="681"/>
      <c r="BE10" s="681"/>
      <c r="BF10" s="682"/>
      <c r="BG10" s="683">
        <v>21965</v>
      </c>
      <c r="BH10" s="684"/>
      <c r="BI10" s="684"/>
      <c r="BJ10" s="684"/>
      <c r="BK10" s="684"/>
      <c r="BL10" s="684"/>
      <c r="BM10" s="684"/>
      <c r="BN10" s="685"/>
      <c r="BO10" s="686">
        <v>3.3</v>
      </c>
      <c r="BP10" s="686"/>
      <c r="BQ10" s="686"/>
      <c r="BR10" s="686"/>
      <c r="BS10" s="692">
        <v>3660</v>
      </c>
      <c r="BT10" s="684"/>
      <c r="BU10" s="684"/>
      <c r="BV10" s="684"/>
      <c r="BW10" s="684"/>
      <c r="BX10" s="684"/>
      <c r="BY10" s="684"/>
      <c r="BZ10" s="684"/>
      <c r="CA10" s="684"/>
      <c r="CB10" s="693"/>
      <c r="CD10" s="698" t="s">
        <v>242</v>
      </c>
      <c r="CE10" s="699"/>
      <c r="CF10" s="699"/>
      <c r="CG10" s="699"/>
      <c r="CH10" s="699"/>
      <c r="CI10" s="699"/>
      <c r="CJ10" s="699"/>
      <c r="CK10" s="699"/>
      <c r="CL10" s="699"/>
      <c r="CM10" s="699"/>
      <c r="CN10" s="699"/>
      <c r="CO10" s="699"/>
      <c r="CP10" s="699"/>
      <c r="CQ10" s="700"/>
      <c r="CR10" s="683">
        <v>113</v>
      </c>
      <c r="CS10" s="684"/>
      <c r="CT10" s="684"/>
      <c r="CU10" s="684"/>
      <c r="CV10" s="684"/>
      <c r="CW10" s="684"/>
      <c r="CX10" s="684"/>
      <c r="CY10" s="685"/>
      <c r="CZ10" s="686">
        <v>0</v>
      </c>
      <c r="DA10" s="686"/>
      <c r="DB10" s="686"/>
      <c r="DC10" s="686"/>
      <c r="DD10" s="692" t="s">
        <v>171</v>
      </c>
      <c r="DE10" s="684"/>
      <c r="DF10" s="684"/>
      <c r="DG10" s="684"/>
      <c r="DH10" s="684"/>
      <c r="DI10" s="684"/>
      <c r="DJ10" s="684"/>
      <c r="DK10" s="684"/>
      <c r="DL10" s="684"/>
      <c r="DM10" s="684"/>
      <c r="DN10" s="684"/>
      <c r="DO10" s="684"/>
      <c r="DP10" s="685"/>
      <c r="DQ10" s="692">
        <v>113</v>
      </c>
      <c r="DR10" s="684"/>
      <c r="DS10" s="684"/>
      <c r="DT10" s="684"/>
      <c r="DU10" s="684"/>
      <c r="DV10" s="684"/>
      <c r="DW10" s="684"/>
      <c r="DX10" s="684"/>
      <c r="DY10" s="684"/>
      <c r="DZ10" s="684"/>
      <c r="EA10" s="684"/>
      <c r="EB10" s="684"/>
      <c r="EC10" s="693"/>
    </row>
    <row r="11" spans="2:143" ht="11.25" customHeight="1" x14ac:dyDescent="0.15">
      <c r="B11" s="680" t="s">
        <v>243</v>
      </c>
      <c r="C11" s="681"/>
      <c r="D11" s="681"/>
      <c r="E11" s="681"/>
      <c r="F11" s="681"/>
      <c r="G11" s="681"/>
      <c r="H11" s="681"/>
      <c r="I11" s="681"/>
      <c r="J11" s="681"/>
      <c r="K11" s="681"/>
      <c r="L11" s="681"/>
      <c r="M11" s="681"/>
      <c r="N11" s="681"/>
      <c r="O11" s="681"/>
      <c r="P11" s="681"/>
      <c r="Q11" s="682"/>
      <c r="R11" s="683">
        <v>153571</v>
      </c>
      <c r="S11" s="684"/>
      <c r="T11" s="684"/>
      <c r="U11" s="684"/>
      <c r="V11" s="684"/>
      <c r="W11" s="684"/>
      <c r="X11" s="684"/>
      <c r="Y11" s="685"/>
      <c r="Z11" s="688">
        <v>1.7</v>
      </c>
      <c r="AA11" s="689"/>
      <c r="AB11" s="689"/>
      <c r="AC11" s="701"/>
      <c r="AD11" s="692">
        <v>153571</v>
      </c>
      <c r="AE11" s="684"/>
      <c r="AF11" s="684"/>
      <c r="AG11" s="684"/>
      <c r="AH11" s="684"/>
      <c r="AI11" s="684"/>
      <c r="AJ11" s="684"/>
      <c r="AK11" s="685"/>
      <c r="AL11" s="688">
        <v>2.8</v>
      </c>
      <c r="AM11" s="689"/>
      <c r="AN11" s="689"/>
      <c r="AO11" s="690"/>
      <c r="AP11" s="680" t="s">
        <v>244</v>
      </c>
      <c r="AQ11" s="681"/>
      <c r="AR11" s="681"/>
      <c r="AS11" s="681"/>
      <c r="AT11" s="681"/>
      <c r="AU11" s="681"/>
      <c r="AV11" s="681"/>
      <c r="AW11" s="681"/>
      <c r="AX11" s="681"/>
      <c r="AY11" s="681"/>
      <c r="AZ11" s="681"/>
      <c r="BA11" s="681"/>
      <c r="BB11" s="681"/>
      <c r="BC11" s="681"/>
      <c r="BD11" s="681"/>
      <c r="BE11" s="681"/>
      <c r="BF11" s="682"/>
      <c r="BG11" s="683">
        <v>16390</v>
      </c>
      <c r="BH11" s="684"/>
      <c r="BI11" s="684"/>
      <c r="BJ11" s="684"/>
      <c r="BK11" s="684"/>
      <c r="BL11" s="684"/>
      <c r="BM11" s="684"/>
      <c r="BN11" s="685"/>
      <c r="BO11" s="686">
        <v>2.5</v>
      </c>
      <c r="BP11" s="686"/>
      <c r="BQ11" s="686"/>
      <c r="BR11" s="686"/>
      <c r="BS11" s="692">
        <v>3229</v>
      </c>
      <c r="BT11" s="684"/>
      <c r="BU11" s="684"/>
      <c r="BV11" s="684"/>
      <c r="BW11" s="684"/>
      <c r="BX11" s="684"/>
      <c r="BY11" s="684"/>
      <c r="BZ11" s="684"/>
      <c r="CA11" s="684"/>
      <c r="CB11" s="693"/>
      <c r="CD11" s="698" t="s">
        <v>245</v>
      </c>
      <c r="CE11" s="699"/>
      <c r="CF11" s="699"/>
      <c r="CG11" s="699"/>
      <c r="CH11" s="699"/>
      <c r="CI11" s="699"/>
      <c r="CJ11" s="699"/>
      <c r="CK11" s="699"/>
      <c r="CL11" s="699"/>
      <c r="CM11" s="699"/>
      <c r="CN11" s="699"/>
      <c r="CO11" s="699"/>
      <c r="CP11" s="699"/>
      <c r="CQ11" s="700"/>
      <c r="CR11" s="683">
        <v>571037</v>
      </c>
      <c r="CS11" s="684"/>
      <c r="CT11" s="684"/>
      <c r="CU11" s="684"/>
      <c r="CV11" s="684"/>
      <c r="CW11" s="684"/>
      <c r="CX11" s="684"/>
      <c r="CY11" s="685"/>
      <c r="CZ11" s="686">
        <v>6.3</v>
      </c>
      <c r="DA11" s="686"/>
      <c r="DB11" s="686"/>
      <c r="DC11" s="686"/>
      <c r="DD11" s="692">
        <v>281122</v>
      </c>
      <c r="DE11" s="684"/>
      <c r="DF11" s="684"/>
      <c r="DG11" s="684"/>
      <c r="DH11" s="684"/>
      <c r="DI11" s="684"/>
      <c r="DJ11" s="684"/>
      <c r="DK11" s="684"/>
      <c r="DL11" s="684"/>
      <c r="DM11" s="684"/>
      <c r="DN11" s="684"/>
      <c r="DO11" s="684"/>
      <c r="DP11" s="685"/>
      <c r="DQ11" s="692">
        <v>336510</v>
      </c>
      <c r="DR11" s="684"/>
      <c r="DS11" s="684"/>
      <c r="DT11" s="684"/>
      <c r="DU11" s="684"/>
      <c r="DV11" s="684"/>
      <c r="DW11" s="684"/>
      <c r="DX11" s="684"/>
      <c r="DY11" s="684"/>
      <c r="DZ11" s="684"/>
      <c r="EA11" s="684"/>
      <c r="EB11" s="684"/>
      <c r="EC11" s="693"/>
    </row>
    <row r="12" spans="2:143" ht="11.25" customHeight="1" x14ac:dyDescent="0.15">
      <c r="B12" s="680" t="s">
        <v>246</v>
      </c>
      <c r="C12" s="681"/>
      <c r="D12" s="681"/>
      <c r="E12" s="681"/>
      <c r="F12" s="681"/>
      <c r="G12" s="681"/>
      <c r="H12" s="681"/>
      <c r="I12" s="681"/>
      <c r="J12" s="681"/>
      <c r="K12" s="681"/>
      <c r="L12" s="681"/>
      <c r="M12" s="681"/>
      <c r="N12" s="681"/>
      <c r="O12" s="681"/>
      <c r="P12" s="681"/>
      <c r="Q12" s="682"/>
      <c r="R12" s="683" t="s">
        <v>129</v>
      </c>
      <c r="S12" s="684"/>
      <c r="T12" s="684"/>
      <c r="U12" s="684"/>
      <c r="V12" s="684"/>
      <c r="W12" s="684"/>
      <c r="X12" s="684"/>
      <c r="Y12" s="685"/>
      <c r="Z12" s="686" t="s">
        <v>171</v>
      </c>
      <c r="AA12" s="686"/>
      <c r="AB12" s="686"/>
      <c r="AC12" s="686"/>
      <c r="AD12" s="687" t="s">
        <v>129</v>
      </c>
      <c r="AE12" s="687"/>
      <c r="AF12" s="687"/>
      <c r="AG12" s="687"/>
      <c r="AH12" s="687"/>
      <c r="AI12" s="687"/>
      <c r="AJ12" s="687"/>
      <c r="AK12" s="687"/>
      <c r="AL12" s="688" t="s">
        <v>129</v>
      </c>
      <c r="AM12" s="689"/>
      <c r="AN12" s="689"/>
      <c r="AO12" s="690"/>
      <c r="AP12" s="680" t="s">
        <v>247</v>
      </c>
      <c r="AQ12" s="681"/>
      <c r="AR12" s="681"/>
      <c r="AS12" s="681"/>
      <c r="AT12" s="681"/>
      <c r="AU12" s="681"/>
      <c r="AV12" s="681"/>
      <c r="AW12" s="681"/>
      <c r="AX12" s="681"/>
      <c r="AY12" s="681"/>
      <c r="AZ12" s="681"/>
      <c r="BA12" s="681"/>
      <c r="BB12" s="681"/>
      <c r="BC12" s="681"/>
      <c r="BD12" s="681"/>
      <c r="BE12" s="681"/>
      <c r="BF12" s="682"/>
      <c r="BG12" s="683">
        <v>268478</v>
      </c>
      <c r="BH12" s="684"/>
      <c r="BI12" s="684"/>
      <c r="BJ12" s="684"/>
      <c r="BK12" s="684"/>
      <c r="BL12" s="684"/>
      <c r="BM12" s="684"/>
      <c r="BN12" s="685"/>
      <c r="BO12" s="686">
        <v>40.799999999999997</v>
      </c>
      <c r="BP12" s="686"/>
      <c r="BQ12" s="686"/>
      <c r="BR12" s="686"/>
      <c r="BS12" s="692" t="s">
        <v>129</v>
      </c>
      <c r="BT12" s="684"/>
      <c r="BU12" s="684"/>
      <c r="BV12" s="684"/>
      <c r="BW12" s="684"/>
      <c r="BX12" s="684"/>
      <c r="BY12" s="684"/>
      <c r="BZ12" s="684"/>
      <c r="CA12" s="684"/>
      <c r="CB12" s="693"/>
      <c r="CD12" s="698" t="s">
        <v>248</v>
      </c>
      <c r="CE12" s="699"/>
      <c r="CF12" s="699"/>
      <c r="CG12" s="699"/>
      <c r="CH12" s="699"/>
      <c r="CI12" s="699"/>
      <c r="CJ12" s="699"/>
      <c r="CK12" s="699"/>
      <c r="CL12" s="699"/>
      <c r="CM12" s="699"/>
      <c r="CN12" s="699"/>
      <c r="CO12" s="699"/>
      <c r="CP12" s="699"/>
      <c r="CQ12" s="700"/>
      <c r="CR12" s="683">
        <v>157019</v>
      </c>
      <c r="CS12" s="684"/>
      <c r="CT12" s="684"/>
      <c r="CU12" s="684"/>
      <c r="CV12" s="684"/>
      <c r="CW12" s="684"/>
      <c r="CX12" s="684"/>
      <c r="CY12" s="685"/>
      <c r="CZ12" s="686">
        <v>1.7</v>
      </c>
      <c r="DA12" s="686"/>
      <c r="DB12" s="686"/>
      <c r="DC12" s="686"/>
      <c r="DD12" s="692">
        <v>4601</v>
      </c>
      <c r="DE12" s="684"/>
      <c r="DF12" s="684"/>
      <c r="DG12" s="684"/>
      <c r="DH12" s="684"/>
      <c r="DI12" s="684"/>
      <c r="DJ12" s="684"/>
      <c r="DK12" s="684"/>
      <c r="DL12" s="684"/>
      <c r="DM12" s="684"/>
      <c r="DN12" s="684"/>
      <c r="DO12" s="684"/>
      <c r="DP12" s="685"/>
      <c r="DQ12" s="692">
        <v>145148</v>
      </c>
      <c r="DR12" s="684"/>
      <c r="DS12" s="684"/>
      <c r="DT12" s="684"/>
      <c r="DU12" s="684"/>
      <c r="DV12" s="684"/>
      <c r="DW12" s="684"/>
      <c r="DX12" s="684"/>
      <c r="DY12" s="684"/>
      <c r="DZ12" s="684"/>
      <c r="EA12" s="684"/>
      <c r="EB12" s="684"/>
      <c r="EC12" s="693"/>
    </row>
    <row r="13" spans="2:143" ht="11.25" customHeight="1" x14ac:dyDescent="0.15">
      <c r="B13" s="680" t="s">
        <v>249</v>
      </c>
      <c r="C13" s="681"/>
      <c r="D13" s="681"/>
      <c r="E13" s="681"/>
      <c r="F13" s="681"/>
      <c r="G13" s="681"/>
      <c r="H13" s="681"/>
      <c r="I13" s="681"/>
      <c r="J13" s="681"/>
      <c r="K13" s="681"/>
      <c r="L13" s="681"/>
      <c r="M13" s="681"/>
      <c r="N13" s="681"/>
      <c r="O13" s="681"/>
      <c r="P13" s="681"/>
      <c r="Q13" s="682"/>
      <c r="R13" s="683" t="s">
        <v>171</v>
      </c>
      <c r="S13" s="684"/>
      <c r="T13" s="684"/>
      <c r="U13" s="684"/>
      <c r="V13" s="684"/>
      <c r="W13" s="684"/>
      <c r="X13" s="684"/>
      <c r="Y13" s="685"/>
      <c r="Z13" s="686" t="s">
        <v>235</v>
      </c>
      <c r="AA13" s="686"/>
      <c r="AB13" s="686"/>
      <c r="AC13" s="686"/>
      <c r="AD13" s="687" t="s">
        <v>129</v>
      </c>
      <c r="AE13" s="687"/>
      <c r="AF13" s="687"/>
      <c r="AG13" s="687"/>
      <c r="AH13" s="687"/>
      <c r="AI13" s="687"/>
      <c r="AJ13" s="687"/>
      <c r="AK13" s="687"/>
      <c r="AL13" s="688" t="s">
        <v>171</v>
      </c>
      <c r="AM13" s="689"/>
      <c r="AN13" s="689"/>
      <c r="AO13" s="690"/>
      <c r="AP13" s="680" t="s">
        <v>250</v>
      </c>
      <c r="AQ13" s="681"/>
      <c r="AR13" s="681"/>
      <c r="AS13" s="681"/>
      <c r="AT13" s="681"/>
      <c r="AU13" s="681"/>
      <c r="AV13" s="681"/>
      <c r="AW13" s="681"/>
      <c r="AX13" s="681"/>
      <c r="AY13" s="681"/>
      <c r="AZ13" s="681"/>
      <c r="BA13" s="681"/>
      <c r="BB13" s="681"/>
      <c r="BC13" s="681"/>
      <c r="BD13" s="681"/>
      <c r="BE13" s="681"/>
      <c r="BF13" s="682"/>
      <c r="BG13" s="683">
        <v>262121</v>
      </c>
      <c r="BH13" s="684"/>
      <c r="BI13" s="684"/>
      <c r="BJ13" s="684"/>
      <c r="BK13" s="684"/>
      <c r="BL13" s="684"/>
      <c r="BM13" s="684"/>
      <c r="BN13" s="685"/>
      <c r="BO13" s="686">
        <v>39.799999999999997</v>
      </c>
      <c r="BP13" s="686"/>
      <c r="BQ13" s="686"/>
      <c r="BR13" s="686"/>
      <c r="BS13" s="692" t="s">
        <v>129</v>
      </c>
      <c r="BT13" s="684"/>
      <c r="BU13" s="684"/>
      <c r="BV13" s="684"/>
      <c r="BW13" s="684"/>
      <c r="BX13" s="684"/>
      <c r="BY13" s="684"/>
      <c r="BZ13" s="684"/>
      <c r="CA13" s="684"/>
      <c r="CB13" s="693"/>
      <c r="CD13" s="698" t="s">
        <v>251</v>
      </c>
      <c r="CE13" s="699"/>
      <c r="CF13" s="699"/>
      <c r="CG13" s="699"/>
      <c r="CH13" s="699"/>
      <c r="CI13" s="699"/>
      <c r="CJ13" s="699"/>
      <c r="CK13" s="699"/>
      <c r="CL13" s="699"/>
      <c r="CM13" s="699"/>
      <c r="CN13" s="699"/>
      <c r="CO13" s="699"/>
      <c r="CP13" s="699"/>
      <c r="CQ13" s="700"/>
      <c r="CR13" s="683">
        <v>796457</v>
      </c>
      <c r="CS13" s="684"/>
      <c r="CT13" s="684"/>
      <c r="CU13" s="684"/>
      <c r="CV13" s="684"/>
      <c r="CW13" s="684"/>
      <c r="CX13" s="684"/>
      <c r="CY13" s="685"/>
      <c r="CZ13" s="686">
        <v>8.8000000000000007</v>
      </c>
      <c r="DA13" s="686"/>
      <c r="DB13" s="686"/>
      <c r="DC13" s="686"/>
      <c r="DD13" s="692">
        <v>216630</v>
      </c>
      <c r="DE13" s="684"/>
      <c r="DF13" s="684"/>
      <c r="DG13" s="684"/>
      <c r="DH13" s="684"/>
      <c r="DI13" s="684"/>
      <c r="DJ13" s="684"/>
      <c r="DK13" s="684"/>
      <c r="DL13" s="684"/>
      <c r="DM13" s="684"/>
      <c r="DN13" s="684"/>
      <c r="DO13" s="684"/>
      <c r="DP13" s="685"/>
      <c r="DQ13" s="692">
        <v>548310</v>
      </c>
      <c r="DR13" s="684"/>
      <c r="DS13" s="684"/>
      <c r="DT13" s="684"/>
      <c r="DU13" s="684"/>
      <c r="DV13" s="684"/>
      <c r="DW13" s="684"/>
      <c r="DX13" s="684"/>
      <c r="DY13" s="684"/>
      <c r="DZ13" s="684"/>
      <c r="EA13" s="684"/>
      <c r="EB13" s="684"/>
      <c r="EC13" s="693"/>
    </row>
    <row r="14" spans="2:143" ht="11.25" customHeight="1" x14ac:dyDescent="0.15">
      <c r="B14" s="680" t="s">
        <v>252</v>
      </c>
      <c r="C14" s="681"/>
      <c r="D14" s="681"/>
      <c r="E14" s="681"/>
      <c r="F14" s="681"/>
      <c r="G14" s="681"/>
      <c r="H14" s="681"/>
      <c r="I14" s="681"/>
      <c r="J14" s="681"/>
      <c r="K14" s="681"/>
      <c r="L14" s="681"/>
      <c r="M14" s="681"/>
      <c r="N14" s="681"/>
      <c r="O14" s="681"/>
      <c r="P14" s="681"/>
      <c r="Q14" s="682"/>
      <c r="R14" s="683">
        <v>12708</v>
      </c>
      <c r="S14" s="684"/>
      <c r="T14" s="684"/>
      <c r="U14" s="684"/>
      <c r="V14" s="684"/>
      <c r="W14" s="684"/>
      <c r="X14" s="684"/>
      <c r="Y14" s="685"/>
      <c r="Z14" s="686">
        <v>0.1</v>
      </c>
      <c r="AA14" s="686"/>
      <c r="AB14" s="686"/>
      <c r="AC14" s="686"/>
      <c r="AD14" s="687">
        <v>12708</v>
      </c>
      <c r="AE14" s="687"/>
      <c r="AF14" s="687"/>
      <c r="AG14" s="687"/>
      <c r="AH14" s="687"/>
      <c r="AI14" s="687"/>
      <c r="AJ14" s="687"/>
      <c r="AK14" s="687"/>
      <c r="AL14" s="688">
        <v>0.2</v>
      </c>
      <c r="AM14" s="689"/>
      <c r="AN14" s="689"/>
      <c r="AO14" s="690"/>
      <c r="AP14" s="680" t="s">
        <v>253</v>
      </c>
      <c r="AQ14" s="681"/>
      <c r="AR14" s="681"/>
      <c r="AS14" s="681"/>
      <c r="AT14" s="681"/>
      <c r="AU14" s="681"/>
      <c r="AV14" s="681"/>
      <c r="AW14" s="681"/>
      <c r="AX14" s="681"/>
      <c r="AY14" s="681"/>
      <c r="AZ14" s="681"/>
      <c r="BA14" s="681"/>
      <c r="BB14" s="681"/>
      <c r="BC14" s="681"/>
      <c r="BD14" s="681"/>
      <c r="BE14" s="681"/>
      <c r="BF14" s="682"/>
      <c r="BG14" s="683">
        <v>23448</v>
      </c>
      <c r="BH14" s="684"/>
      <c r="BI14" s="684"/>
      <c r="BJ14" s="684"/>
      <c r="BK14" s="684"/>
      <c r="BL14" s="684"/>
      <c r="BM14" s="684"/>
      <c r="BN14" s="685"/>
      <c r="BO14" s="686">
        <v>3.6</v>
      </c>
      <c r="BP14" s="686"/>
      <c r="BQ14" s="686"/>
      <c r="BR14" s="686"/>
      <c r="BS14" s="692" t="s">
        <v>235</v>
      </c>
      <c r="BT14" s="684"/>
      <c r="BU14" s="684"/>
      <c r="BV14" s="684"/>
      <c r="BW14" s="684"/>
      <c r="BX14" s="684"/>
      <c r="BY14" s="684"/>
      <c r="BZ14" s="684"/>
      <c r="CA14" s="684"/>
      <c r="CB14" s="693"/>
      <c r="CD14" s="698" t="s">
        <v>254</v>
      </c>
      <c r="CE14" s="699"/>
      <c r="CF14" s="699"/>
      <c r="CG14" s="699"/>
      <c r="CH14" s="699"/>
      <c r="CI14" s="699"/>
      <c r="CJ14" s="699"/>
      <c r="CK14" s="699"/>
      <c r="CL14" s="699"/>
      <c r="CM14" s="699"/>
      <c r="CN14" s="699"/>
      <c r="CO14" s="699"/>
      <c r="CP14" s="699"/>
      <c r="CQ14" s="700"/>
      <c r="CR14" s="683">
        <v>681719</v>
      </c>
      <c r="CS14" s="684"/>
      <c r="CT14" s="684"/>
      <c r="CU14" s="684"/>
      <c r="CV14" s="684"/>
      <c r="CW14" s="684"/>
      <c r="CX14" s="684"/>
      <c r="CY14" s="685"/>
      <c r="CZ14" s="686">
        <v>7.6</v>
      </c>
      <c r="DA14" s="686"/>
      <c r="DB14" s="686"/>
      <c r="DC14" s="686"/>
      <c r="DD14" s="692">
        <v>270086</v>
      </c>
      <c r="DE14" s="684"/>
      <c r="DF14" s="684"/>
      <c r="DG14" s="684"/>
      <c r="DH14" s="684"/>
      <c r="DI14" s="684"/>
      <c r="DJ14" s="684"/>
      <c r="DK14" s="684"/>
      <c r="DL14" s="684"/>
      <c r="DM14" s="684"/>
      <c r="DN14" s="684"/>
      <c r="DO14" s="684"/>
      <c r="DP14" s="685"/>
      <c r="DQ14" s="692">
        <v>414808</v>
      </c>
      <c r="DR14" s="684"/>
      <c r="DS14" s="684"/>
      <c r="DT14" s="684"/>
      <c r="DU14" s="684"/>
      <c r="DV14" s="684"/>
      <c r="DW14" s="684"/>
      <c r="DX14" s="684"/>
      <c r="DY14" s="684"/>
      <c r="DZ14" s="684"/>
      <c r="EA14" s="684"/>
      <c r="EB14" s="684"/>
      <c r="EC14" s="693"/>
    </row>
    <row r="15" spans="2:143" ht="11.25" customHeight="1" x14ac:dyDescent="0.15">
      <c r="B15" s="680" t="s">
        <v>255</v>
      </c>
      <c r="C15" s="681"/>
      <c r="D15" s="681"/>
      <c r="E15" s="681"/>
      <c r="F15" s="681"/>
      <c r="G15" s="681"/>
      <c r="H15" s="681"/>
      <c r="I15" s="681"/>
      <c r="J15" s="681"/>
      <c r="K15" s="681"/>
      <c r="L15" s="681"/>
      <c r="M15" s="681"/>
      <c r="N15" s="681"/>
      <c r="O15" s="681"/>
      <c r="P15" s="681"/>
      <c r="Q15" s="682"/>
      <c r="R15" s="683" t="s">
        <v>129</v>
      </c>
      <c r="S15" s="684"/>
      <c r="T15" s="684"/>
      <c r="U15" s="684"/>
      <c r="V15" s="684"/>
      <c r="W15" s="684"/>
      <c r="X15" s="684"/>
      <c r="Y15" s="685"/>
      <c r="Z15" s="686" t="s">
        <v>129</v>
      </c>
      <c r="AA15" s="686"/>
      <c r="AB15" s="686"/>
      <c r="AC15" s="686"/>
      <c r="AD15" s="687" t="s">
        <v>171</v>
      </c>
      <c r="AE15" s="687"/>
      <c r="AF15" s="687"/>
      <c r="AG15" s="687"/>
      <c r="AH15" s="687"/>
      <c r="AI15" s="687"/>
      <c r="AJ15" s="687"/>
      <c r="AK15" s="687"/>
      <c r="AL15" s="688" t="s">
        <v>129</v>
      </c>
      <c r="AM15" s="689"/>
      <c r="AN15" s="689"/>
      <c r="AO15" s="690"/>
      <c r="AP15" s="680" t="s">
        <v>256</v>
      </c>
      <c r="AQ15" s="681"/>
      <c r="AR15" s="681"/>
      <c r="AS15" s="681"/>
      <c r="AT15" s="681"/>
      <c r="AU15" s="681"/>
      <c r="AV15" s="681"/>
      <c r="AW15" s="681"/>
      <c r="AX15" s="681"/>
      <c r="AY15" s="681"/>
      <c r="AZ15" s="681"/>
      <c r="BA15" s="681"/>
      <c r="BB15" s="681"/>
      <c r="BC15" s="681"/>
      <c r="BD15" s="681"/>
      <c r="BE15" s="681"/>
      <c r="BF15" s="682"/>
      <c r="BG15" s="683">
        <v>57798</v>
      </c>
      <c r="BH15" s="684"/>
      <c r="BI15" s="684"/>
      <c r="BJ15" s="684"/>
      <c r="BK15" s="684"/>
      <c r="BL15" s="684"/>
      <c r="BM15" s="684"/>
      <c r="BN15" s="685"/>
      <c r="BO15" s="686">
        <v>8.8000000000000007</v>
      </c>
      <c r="BP15" s="686"/>
      <c r="BQ15" s="686"/>
      <c r="BR15" s="686"/>
      <c r="BS15" s="692" t="s">
        <v>171</v>
      </c>
      <c r="BT15" s="684"/>
      <c r="BU15" s="684"/>
      <c r="BV15" s="684"/>
      <c r="BW15" s="684"/>
      <c r="BX15" s="684"/>
      <c r="BY15" s="684"/>
      <c r="BZ15" s="684"/>
      <c r="CA15" s="684"/>
      <c r="CB15" s="693"/>
      <c r="CD15" s="698" t="s">
        <v>257</v>
      </c>
      <c r="CE15" s="699"/>
      <c r="CF15" s="699"/>
      <c r="CG15" s="699"/>
      <c r="CH15" s="699"/>
      <c r="CI15" s="699"/>
      <c r="CJ15" s="699"/>
      <c r="CK15" s="699"/>
      <c r="CL15" s="699"/>
      <c r="CM15" s="699"/>
      <c r="CN15" s="699"/>
      <c r="CO15" s="699"/>
      <c r="CP15" s="699"/>
      <c r="CQ15" s="700"/>
      <c r="CR15" s="683">
        <v>751168</v>
      </c>
      <c r="CS15" s="684"/>
      <c r="CT15" s="684"/>
      <c r="CU15" s="684"/>
      <c r="CV15" s="684"/>
      <c r="CW15" s="684"/>
      <c r="CX15" s="684"/>
      <c r="CY15" s="685"/>
      <c r="CZ15" s="686">
        <v>8.3000000000000007</v>
      </c>
      <c r="DA15" s="686"/>
      <c r="DB15" s="686"/>
      <c r="DC15" s="686"/>
      <c r="DD15" s="692">
        <v>315699</v>
      </c>
      <c r="DE15" s="684"/>
      <c r="DF15" s="684"/>
      <c r="DG15" s="684"/>
      <c r="DH15" s="684"/>
      <c r="DI15" s="684"/>
      <c r="DJ15" s="684"/>
      <c r="DK15" s="684"/>
      <c r="DL15" s="684"/>
      <c r="DM15" s="684"/>
      <c r="DN15" s="684"/>
      <c r="DO15" s="684"/>
      <c r="DP15" s="685"/>
      <c r="DQ15" s="692">
        <v>487577</v>
      </c>
      <c r="DR15" s="684"/>
      <c r="DS15" s="684"/>
      <c r="DT15" s="684"/>
      <c r="DU15" s="684"/>
      <c r="DV15" s="684"/>
      <c r="DW15" s="684"/>
      <c r="DX15" s="684"/>
      <c r="DY15" s="684"/>
      <c r="DZ15" s="684"/>
      <c r="EA15" s="684"/>
      <c r="EB15" s="684"/>
      <c r="EC15" s="693"/>
    </row>
    <row r="16" spans="2:143" ht="11.25" customHeight="1" x14ac:dyDescent="0.15">
      <c r="B16" s="680" t="s">
        <v>258</v>
      </c>
      <c r="C16" s="681"/>
      <c r="D16" s="681"/>
      <c r="E16" s="681"/>
      <c r="F16" s="681"/>
      <c r="G16" s="681"/>
      <c r="H16" s="681"/>
      <c r="I16" s="681"/>
      <c r="J16" s="681"/>
      <c r="K16" s="681"/>
      <c r="L16" s="681"/>
      <c r="M16" s="681"/>
      <c r="N16" s="681"/>
      <c r="O16" s="681"/>
      <c r="P16" s="681"/>
      <c r="Q16" s="682"/>
      <c r="R16" s="683">
        <v>3669</v>
      </c>
      <c r="S16" s="684"/>
      <c r="T16" s="684"/>
      <c r="U16" s="684"/>
      <c r="V16" s="684"/>
      <c r="W16" s="684"/>
      <c r="X16" s="684"/>
      <c r="Y16" s="685"/>
      <c r="Z16" s="686">
        <v>0</v>
      </c>
      <c r="AA16" s="686"/>
      <c r="AB16" s="686"/>
      <c r="AC16" s="686"/>
      <c r="AD16" s="687">
        <v>3669</v>
      </c>
      <c r="AE16" s="687"/>
      <c r="AF16" s="687"/>
      <c r="AG16" s="687"/>
      <c r="AH16" s="687"/>
      <c r="AI16" s="687"/>
      <c r="AJ16" s="687"/>
      <c r="AK16" s="687"/>
      <c r="AL16" s="688">
        <v>0.1</v>
      </c>
      <c r="AM16" s="689"/>
      <c r="AN16" s="689"/>
      <c r="AO16" s="690"/>
      <c r="AP16" s="680" t="s">
        <v>259</v>
      </c>
      <c r="AQ16" s="681"/>
      <c r="AR16" s="681"/>
      <c r="AS16" s="681"/>
      <c r="AT16" s="681"/>
      <c r="AU16" s="681"/>
      <c r="AV16" s="681"/>
      <c r="AW16" s="681"/>
      <c r="AX16" s="681"/>
      <c r="AY16" s="681"/>
      <c r="AZ16" s="681"/>
      <c r="BA16" s="681"/>
      <c r="BB16" s="681"/>
      <c r="BC16" s="681"/>
      <c r="BD16" s="681"/>
      <c r="BE16" s="681"/>
      <c r="BF16" s="682"/>
      <c r="BG16" s="683" t="s">
        <v>129</v>
      </c>
      <c r="BH16" s="684"/>
      <c r="BI16" s="684"/>
      <c r="BJ16" s="684"/>
      <c r="BK16" s="684"/>
      <c r="BL16" s="684"/>
      <c r="BM16" s="684"/>
      <c r="BN16" s="685"/>
      <c r="BO16" s="686" t="s">
        <v>235</v>
      </c>
      <c r="BP16" s="686"/>
      <c r="BQ16" s="686"/>
      <c r="BR16" s="686"/>
      <c r="BS16" s="692" t="s">
        <v>171</v>
      </c>
      <c r="BT16" s="684"/>
      <c r="BU16" s="684"/>
      <c r="BV16" s="684"/>
      <c r="BW16" s="684"/>
      <c r="BX16" s="684"/>
      <c r="BY16" s="684"/>
      <c r="BZ16" s="684"/>
      <c r="CA16" s="684"/>
      <c r="CB16" s="693"/>
      <c r="CD16" s="698" t="s">
        <v>260</v>
      </c>
      <c r="CE16" s="699"/>
      <c r="CF16" s="699"/>
      <c r="CG16" s="699"/>
      <c r="CH16" s="699"/>
      <c r="CI16" s="699"/>
      <c r="CJ16" s="699"/>
      <c r="CK16" s="699"/>
      <c r="CL16" s="699"/>
      <c r="CM16" s="699"/>
      <c r="CN16" s="699"/>
      <c r="CO16" s="699"/>
      <c r="CP16" s="699"/>
      <c r="CQ16" s="700"/>
      <c r="CR16" s="683" t="s">
        <v>129</v>
      </c>
      <c r="CS16" s="684"/>
      <c r="CT16" s="684"/>
      <c r="CU16" s="684"/>
      <c r="CV16" s="684"/>
      <c r="CW16" s="684"/>
      <c r="CX16" s="684"/>
      <c r="CY16" s="685"/>
      <c r="CZ16" s="686" t="s">
        <v>235</v>
      </c>
      <c r="DA16" s="686"/>
      <c r="DB16" s="686"/>
      <c r="DC16" s="686"/>
      <c r="DD16" s="692" t="s">
        <v>129</v>
      </c>
      <c r="DE16" s="684"/>
      <c r="DF16" s="684"/>
      <c r="DG16" s="684"/>
      <c r="DH16" s="684"/>
      <c r="DI16" s="684"/>
      <c r="DJ16" s="684"/>
      <c r="DK16" s="684"/>
      <c r="DL16" s="684"/>
      <c r="DM16" s="684"/>
      <c r="DN16" s="684"/>
      <c r="DO16" s="684"/>
      <c r="DP16" s="685"/>
      <c r="DQ16" s="692" t="s">
        <v>171</v>
      </c>
      <c r="DR16" s="684"/>
      <c r="DS16" s="684"/>
      <c r="DT16" s="684"/>
      <c r="DU16" s="684"/>
      <c r="DV16" s="684"/>
      <c r="DW16" s="684"/>
      <c r="DX16" s="684"/>
      <c r="DY16" s="684"/>
      <c r="DZ16" s="684"/>
      <c r="EA16" s="684"/>
      <c r="EB16" s="684"/>
      <c r="EC16" s="693"/>
    </row>
    <row r="17" spans="2:133" ht="11.25" customHeight="1" x14ac:dyDescent="0.15">
      <c r="B17" s="680" t="s">
        <v>261</v>
      </c>
      <c r="C17" s="681"/>
      <c r="D17" s="681"/>
      <c r="E17" s="681"/>
      <c r="F17" s="681"/>
      <c r="G17" s="681"/>
      <c r="H17" s="681"/>
      <c r="I17" s="681"/>
      <c r="J17" s="681"/>
      <c r="K17" s="681"/>
      <c r="L17" s="681"/>
      <c r="M17" s="681"/>
      <c r="N17" s="681"/>
      <c r="O17" s="681"/>
      <c r="P17" s="681"/>
      <c r="Q17" s="682"/>
      <c r="R17" s="683">
        <v>18130</v>
      </c>
      <c r="S17" s="684"/>
      <c r="T17" s="684"/>
      <c r="U17" s="684"/>
      <c r="V17" s="684"/>
      <c r="W17" s="684"/>
      <c r="X17" s="684"/>
      <c r="Y17" s="685"/>
      <c r="Z17" s="686">
        <v>0.2</v>
      </c>
      <c r="AA17" s="686"/>
      <c r="AB17" s="686"/>
      <c r="AC17" s="686"/>
      <c r="AD17" s="687">
        <v>18130</v>
      </c>
      <c r="AE17" s="687"/>
      <c r="AF17" s="687"/>
      <c r="AG17" s="687"/>
      <c r="AH17" s="687"/>
      <c r="AI17" s="687"/>
      <c r="AJ17" s="687"/>
      <c r="AK17" s="687"/>
      <c r="AL17" s="688">
        <v>0.3</v>
      </c>
      <c r="AM17" s="689"/>
      <c r="AN17" s="689"/>
      <c r="AO17" s="690"/>
      <c r="AP17" s="680" t="s">
        <v>262</v>
      </c>
      <c r="AQ17" s="681"/>
      <c r="AR17" s="681"/>
      <c r="AS17" s="681"/>
      <c r="AT17" s="681"/>
      <c r="AU17" s="681"/>
      <c r="AV17" s="681"/>
      <c r="AW17" s="681"/>
      <c r="AX17" s="681"/>
      <c r="AY17" s="681"/>
      <c r="AZ17" s="681"/>
      <c r="BA17" s="681"/>
      <c r="BB17" s="681"/>
      <c r="BC17" s="681"/>
      <c r="BD17" s="681"/>
      <c r="BE17" s="681"/>
      <c r="BF17" s="682"/>
      <c r="BG17" s="683" t="s">
        <v>235</v>
      </c>
      <c r="BH17" s="684"/>
      <c r="BI17" s="684"/>
      <c r="BJ17" s="684"/>
      <c r="BK17" s="684"/>
      <c r="BL17" s="684"/>
      <c r="BM17" s="684"/>
      <c r="BN17" s="685"/>
      <c r="BO17" s="686" t="s">
        <v>129</v>
      </c>
      <c r="BP17" s="686"/>
      <c r="BQ17" s="686"/>
      <c r="BR17" s="686"/>
      <c r="BS17" s="692" t="s">
        <v>171</v>
      </c>
      <c r="BT17" s="684"/>
      <c r="BU17" s="684"/>
      <c r="BV17" s="684"/>
      <c r="BW17" s="684"/>
      <c r="BX17" s="684"/>
      <c r="BY17" s="684"/>
      <c r="BZ17" s="684"/>
      <c r="CA17" s="684"/>
      <c r="CB17" s="693"/>
      <c r="CD17" s="698" t="s">
        <v>263</v>
      </c>
      <c r="CE17" s="699"/>
      <c r="CF17" s="699"/>
      <c r="CG17" s="699"/>
      <c r="CH17" s="699"/>
      <c r="CI17" s="699"/>
      <c r="CJ17" s="699"/>
      <c r="CK17" s="699"/>
      <c r="CL17" s="699"/>
      <c r="CM17" s="699"/>
      <c r="CN17" s="699"/>
      <c r="CO17" s="699"/>
      <c r="CP17" s="699"/>
      <c r="CQ17" s="700"/>
      <c r="CR17" s="683">
        <v>1237615</v>
      </c>
      <c r="CS17" s="684"/>
      <c r="CT17" s="684"/>
      <c r="CU17" s="684"/>
      <c r="CV17" s="684"/>
      <c r="CW17" s="684"/>
      <c r="CX17" s="684"/>
      <c r="CY17" s="685"/>
      <c r="CZ17" s="686">
        <v>13.7</v>
      </c>
      <c r="DA17" s="686"/>
      <c r="DB17" s="686"/>
      <c r="DC17" s="686"/>
      <c r="DD17" s="692" t="s">
        <v>235</v>
      </c>
      <c r="DE17" s="684"/>
      <c r="DF17" s="684"/>
      <c r="DG17" s="684"/>
      <c r="DH17" s="684"/>
      <c r="DI17" s="684"/>
      <c r="DJ17" s="684"/>
      <c r="DK17" s="684"/>
      <c r="DL17" s="684"/>
      <c r="DM17" s="684"/>
      <c r="DN17" s="684"/>
      <c r="DO17" s="684"/>
      <c r="DP17" s="685"/>
      <c r="DQ17" s="692">
        <v>1152780</v>
      </c>
      <c r="DR17" s="684"/>
      <c r="DS17" s="684"/>
      <c r="DT17" s="684"/>
      <c r="DU17" s="684"/>
      <c r="DV17" s="684"/>
      <c r="DW17" s="684"/>
      <c r="DX17" s="684"/>
      <c r="DY17" s="684"/>
      <c r="DZ17" s="684"/>
      <c r="EA17" s="684"/>
      <c r="EB17" s="684"/>
      <c r="EC17" s="693"/>
    </row>
    <row r="18" spans="2:133" ht="11.25" customHeight="1" x14ac:dyDescent="0.15">
      <c r="B18" s="680" t="s">
        <v>264</v>
      </c>
      <c r="C18" s="681"/>
      <c r="D18" s="681"/>
      <c r="E18" s="681"/>
      <c r="F18" s="681"/>
      <c r="G18" s="681"/>
      <c r="H18" s="681"/>
      <c r="I18" s="681"/>
      <c r="J18" s="681"/>
      <c r="K18" s="681"/>
      <c r="L18" s="681"/>
      <c r="M18" s="681"/>
      <c r="N18" s="681"/>
      <c r="O18" s="681"/>
      <c r="P18" s="681"/>
      <c r="Q18" s="682"/>
      <c r="R18" s="683">
        <v>1179</v>
      </c>
      <c r="S18" s="684"/>
      <c r="T18" s="684"/>
      <c r="U18" s="684"/>
      <c r="V18" s="684"/>
      <c r="W18" s="684"/>
      <c r="X18" s="684"/>
      <c r="Y18" s="685"/>
      <c r="Z18" s="686">
        <v>0</v>
      </c>
      <c r="AA18" s="686"/>
      <c r="AB18" s="686"/>
      <c r="AC18" s="686"/>
      <c r="AD18" s="687">
        <v>1179</v>
      </c>
      <c r="AE18" s="687"/>
      <c r="AF18" s="687"/>
      <c r="AG18" s="687"/>
      <c r="AH18" s="687"/>
      <c r="AI18" s="687"/>
      <c r="AJ18" s="687"/>
      <c r="AK18" s="687"/>
      <c r="AL18" s="688">
        <v>0</v>
      </c>
      <c r="AM18" s="689"/>
      <c r="AN18" s="689"/>
      <c r="AO18" s="690"/>
      <c r="AP18" s="680" t="s">
        <v>265</v>
      </c>
      <c r="AQ18" s="681"/>
      <c r="AR18" s="681"/>
      <c r="AS18" s="681"/>
      <c r="AT18" s="681"/>
      <c r="AU18" s="681"/>
      <c r="AV18" s="681"/>
      <c r="AW18" s="681"/>
      <c r="AX18" s="681"/>
      <c r="AY18" s="681"/>
      <c r="AZ18" s="681"/>
      <c r="BA18" s="681"/>
      <c r="BB18" s="681"/>
      <c r="BC18" s="681"/>
      <c r="BD18" s="681"/>
      <c r="BE18" s="681"/>
      <c r="BF18" s="682"/>
      <c r="BG18" s="683" t="s">
        <v>235</v>
      </c>
      <c r="BH18" s="684"/>
      <c r="BI18" s="684"/>
      <c r="BJ18" s="684"/>
      <c r="BK18" s="684"/>
      <c r="BL18" s="684"/>
      <c r="BM18" s="684"/>
      <c r="BN18" s="685"/>
      <c r="BO18" s="686" t="s">
        <v>171</v>
      </c>
      <c r="BP18" s="686"/>
      <c r="BQ18" s="686"/>
      <c r="BR18" s="686"/>
      <c r="BS18" s="692" t="s">
        <v>171</v>
      </c>
      <c r="BT18" s="684"/>
      <c r="BU18" s="684"/>
      <c r="BV18" s="684"/>
      <c r="BW18" s="684"/>
      <c r="BX18" s="684"/>
      <c r="BY18" s="684"/>
      <c r="BZ18" s="684"/>
      <c r="CA18" s="684"/>
      <c r="CB18" s="693"/>
      <c r="CD18" s="698" t="s">
        <v>266</v>
      </c>
      <c r="CE18" s="699"/>
      <c r="CF18" s="699"/>
      <c r="CG18" s="699"/>
      <c r="CH18" s="699"/>
      <c r="CI18" s="699"/>
      <c r="CJ18" s="699"/>
      <c r="CK18" s="699"/>
      <c r="CL18" s="699"/>
      <c r="CM18" s="699"/>
      <c r="CN18" s="699"/>
      <c r="CO18" s="699"/>
      <c r="CP18" s="699"/>
      <c r="CQ18" s="700"/>
      <c r="CR18" s="683" t="s">
        <v>235</v>
      </c>
      <c r="CS18" s="684"/>
      <c r="CT18" s="684"/>
      <c r="CU18" s="684"/>
      <c r="CV18" s="684"/>
      <c r="CW18" s="684"/>
      <c r="CX18" s="684"/>
      <c r="CY18" s="685"/>
      <c r="CZ18" s="686" t="s">
        <v>235</v>
      </c>
      <c r="DA18" s="686"/>
      <c r="DB18" s="686"/>
      <c r="DC18" s="686"/>
      <c r="DD18" s="692" t="s">
        <v>129</v>
      </c>
      <c r="DE18" s="684"/>
      <c r="DF18" s="684"/>
      <c r="DG18" s="684"/>
      <c r="DH18" s="684"/>
      <c r="DI18" s="684"/>
      <c r="DJ18" s="684"/>
      <c r="DK18" s="684"/>
      <c r="DL18" s="684"/>
      <c r="DM18" s="684"/>
      <c r="DN18" s="684"/>
      <c r="DO18" s="684"/>
      <c r="DP18" s="685"/>
      <c r="DQ18" s="692" t="s">
        <v>235</v>
      </c>
      <c r="DR18" s="684"/>
      <c r="DS18" s="684"/>
      <c r="DT18" s="684"/>
      <c r="DU18" s="684"/>
      <c r="DV18" s="684"/>
      <c r="DW18" s="684"/>
      <c r="DX18" s="684"/>
      <c r="DY18" s="684"/>
      <c r="DZ18" s="684"/>
      <c r="EA18" s="684"/>
      <c r="EB18" s="684"/>
      <c r="EC18" s="693"/>
    </row>
    <row r="19" spans="2:133" ht="11.25" customHeight="1" x14ac:dyDescent="0.15">
      <c r="B19" s="680" t="s">
        <v>267</v>
      </c>
      <c r="C19" s="681"/>
      <c r="D19" s="681"/>
      <c r="E19" s="681"/>
      <c r="F19" s="681"/>
      <c r="G19" s="681"/>
      <c r="H19" s="681"/>
      <c r="I19" s="681"/>
      <c r="J19" s="681"/>
      <c r="K19" s="681"/>
      <c r="L19" s="681"/>
      <c r="M19" s="681"/>
      <c r="N19" s="681"/>
      <c r="O19" s="681"/>
      <c r="P19" s="681"/>
      <c r="Q19" s="682"/>
      <c r="R19" s="683">
        <v>1881</v>
      </c>
      <c r="S19" s="684"/>
      <c r="T19" s="684"/>
      <c r="U19" s="684"/>
      <c r="V19" s="684"/>
      <c r="W19" s="684"/>
      <c r="X19" s="684"/>
      <c r="Y19" s="685"/>
      <c r="Z19" s="686">
        <v>0</v>
      </c>
      <c r="AA19" s="686"/>
      <c r="AB19" s="686"/>
      <c r="AC19" s="686"/>
      <c r="AD19" s="687">
        <v>1881</v>
      </c>
      <c r="AE19" s="687"/>
      <c r="AF19" s="687"/>
      <c r="AG19" s="687"/>
      <c r="AH19" s="687"/>
      <c r="AI19" s="687"/>
      <c r="AJ19" s="687"/>
      <c r="AK19" s="687"/>
      <c r="AL19" s="688">
        <v>0</v>
      </c>
      <c r="AM19" s="689"/>
      <c r="AN19" s="689"/>
      <c r="AO19" s="690"/>
      <c r="AP19" s="680" t="s">
        <v>268</v>
      </c>
      <c r="AQ19" s="681"/>
      <c r="AR19" s="681"/>
      <c r="AS19" s="681"/>
      <c r="AT19" s="681"/>
      <c r="AU19" s="681"/>
      <c r="AV19" s="681"/>
      <c r="AW19" s="681"/>
      <c r="AX19" s="681"/>
      <c r="AY19" s="681"/>
      <c r="AZ19" s="681"/>
      <c r="BA19" s="681"/>
      <c r="BB19" s="681"/>
      <c r="BC19" s="681"/>
      <c r="BD19" s="681"/>
      <c r="BE19" s="681"/>
      <c r="BF19" s="682"/>
      <c r="BG19" s="683">
        <v>2257</v>
      </c>
      <c r="BH19" s="684"/>
      <c r="BI19" s="684"/>
      <c r="BJ19" s="684"/>
      <c r="BK19" s="684"/>
      <c r="BL19" s="684"/>
      <c r="BM19" s="684"/>
      <c r="BN19" s="685"/>
      <c r="BO19" s="686">
        <v>0.3</v>
      </c>
      <c r="BP19" s="686"/>
      <c r="BQ19" s="686"/>
      <c r="BR19" s="686"/>
      <c r="BS19" s="692" t="s">
        <v>129</v>
      </c>
      <c r="BT19" s="684"/>
      <c r="BU19" s="684"/>
      <c r="BV19" s="684"/>
      <c r="BW19" s="684"/>
      <c r="BX19" s="684"/>
      <c r="BY19" s="684"/>
      <c r="BZ19" s="684"/>
      <c r="CA19" s="684"/>
      <c r="CB19" s="693"/>
      <c r="CD19" s="698" t="s">
        <v>269</v>
      </c>
      <c r="CE19" s="699"/>
      <c r="CF19" s="699"/>
      <c r="CG19" s="699"/>
      <c r="CH19" s="699"/>
      <c r="CI19" s="699"/>
      <c r="CJ19" s="699"/>
      <c r="CK19" s="699"/>
      <c r="CL19" s="699"/>
      <c r="CM19" s="699"/>
      <c r="CN19" s="699"/>
      <c r="CO19" s="699"/>
      <c r="CP19" s="699"/>
      <c r="CQ19" s="700"/>
      <c r="CR19" s="683" t="s">
        <v>235</v>
      </c>
      <c r="CS19" s="684"/>
      <c r="CT19" s="684"/>
      <c r="CU19" s="684"/>
      <c r="CV19" s="684"/>
      <c r="CW19" s="684"/>
      <c r="CX19" s="684"/>
      <c r="CY19" s="685"/>
      <c r="CZ19" s="686" t="s">
        <v>235</v>
      </c>
      <c r="DA19" s="686"/>
      <c r="DB19" s="686"/>
      <c r="DC19" s="686"/>
      <c r="DD19" s="692" t="s">
        <v>235</v>
      </c>
      <c r="DE19" s="684"/>
      <c r="DF19" s="684"/>
      <c r="DG19" s="684"/>
      <c r="DH19" s="684"/>
      <c r="DI19" s="684"/>
      <c r="DJ19" s="684"/>
      <c r="DK19" s="684"/>
      <c r="DL19" s="684"/>
      <c r="DM19" s="684"/>
      <c r="DN19" s="684"/>
      <c r="DO19" s="684"/>
      <c r="DP19" s="685"/>
      <c r="DQ19" s="692" t="s">
        <v>235</v>
      </c>
      <c r="DR19" s="684"/>
      <c r="DS19" s="684"/>
      <c r="DT19" s="684"/>
      <c r="DU19" s="684"/>
      <c r="DV19" s="684"/>
      <c r="DW19" s="684"/>
      <c r="DX19" s="684"/>
      <c r="DY19" s="684"/>
      <c r="DZ19" s="684"/>
      <c r="EA19" s="684"/>
      <c r="EB19" s="684"/>
      <c r="EC19" s="693"/>
    </row>
    <row r="20" spans="2:133" ht="11.25" customHeight="1" x14ac:dyDescent="0.15">
      <c r="B20" s="680" t="s">
        <v>270</v>
      </c>
      <c r="C20" s="681"/>
      <c r="D20" s="681"/>
      <c r="E20" s="681"/>
      <c r="F20" s="681"/>
      <c r="G20" s="681"/>
      <c r="H20" s="681"/>
      <c r="I20" s="681"/>
      <c r="J20" s="681"/>
      <c r="K20" s="681"/>
      <c r="L20" s="681"/>
      <c r="M20" s="681"/>
      <c r="N20" s="681"/>
      <c r="O20" s="681"/>
      <c r="P20" s="681"/>
      <c r="Q20" s="682"/>
      <c r="R20" s="683">
        <v>168</v>
      </c>
      <c r="S20" s="684"/>
      <c r="T20" s="684"/>
      <c r="U20" s="684"/>
      <c r="V20" s="684"/>
      <c r="W20" s="684"/>
      <c r="X20" s="684"/>
      <c r="Y20" s="685"/>
      <c r="Z20" s="686">
        <v>0</v>
      </c>
      <c r="AA20" s="686"/>
      <c r="AB20" s="686"/>
      <c r="AC20" s="686"/>
      <c r="AD20" s="687">
        <v>168</v>
      </c>
      <c r="AE20" s="687"/>
      <c r="AF20" s="687"/>
      <c r="AG20" s="687"/>
      <c r="AH20" s="687"/>
      <c r="AI20" s="687"/>
      <c r="AJ20" s="687"/>
      <c r="AK20" s="687"/>
      <c r="AL20" s="688">
        <v>0</v>
      </c>
      <c r="AM20" s="689"/>
      <c r="AN20" s="689"/>
      <c r="AO20" s="690"/>
      <c r="AP20" s="680" t="s">
        <v>271</v>
      </c>
      <c r="AQ20" s="681"/>
      <c r="AR20" s="681"/>
      <c r="AS20" s="681"/>
      <c r="AT20" s="681"/>
      <c r="AU20" s="681"/>
      <c r="AV20" s="681"/>
      <c r="AW20" s="681"/>
      <c r="AX20" s="681"/>
      <c r="AY20" s="681"/>
      <c r="AZ20" s="681"/>
      <c r="BA20" s="681"/>
      <c r="BB20" s="681"/>
      <c r="BC20" s="681"/>
      <c r="BD20" s="681"/>
      <c r="BE20" s="681"/>
      <c r="BF20" s="682"/>
      <c r="BG20" s="683">
        <v>2257</v>
      </c>
      <c r="BH20" s="684"/>
      <c r="BI20" s="684"/>
      <c r="BJ20" s="684"/>
      <c r="BK20" s="684"/>
      <c r="BL20" s="684"/>
      <c r="BM20" s="684"/>
      <c r="BN20" s="685"/>
      <c r="BO20" s="686">
        <v>0.3</v>
      </c>
      <c r="BP20" s="686"/>
      <c r="BQ20" s="686"/>
      <c r="BR20" s="686"/>
      <c r="BS20" s="692" t="s">
        <v>235</v>
      </c>
      <c r="BT20" s="684"/>
      <c r="BU20" s="684"/>
      <c r="BV20" s="684"/>
      <c r="BW20" s="684"/>
      <c r="BX20" s="684"/>
      <c r="BY20" s="684"/>
      <c r="BZ20" s="684"/>
      <c r="CA20" s="684"/>
      <c r="CB20" s="693"/>
      <c r="CD20" s="698" t="s">
        <v>272</v>
      </c>
      <c r="CE20" s="699"/>
      <c r="CF20" s="699"/>
      <c r="CG20" s="699"/>
      <c r="CH20" s="699"/>
      <c r="CI20" s="699"/>
      <c r="CJ20" s="699"/>
      <c r="CK20" s="699"/>
      <c r="CL20" s="699"/>
      <c r="CM20" s="699"/>
      <c r="CN20" s="699"/>
      <c r="CO20" s="699"/>
      <c r="CP20" s="699"/>
      <c r="CQ20" s="700"/>
      <c r="CR20" s="683">
        <v>9011321</v>
      </c>
      <c r="CS20" s="684"/>
      <c r="CT20" s="684"/>
      <c r="CU20" s="684"/>
      <c r="CV20" s="684"/>
      <c r="CW20" s="684"/>
      <c r="CX20" s="684"/>
      <c r="CY20" s="685"/>
      <c r="CZ20" s="686">
        <v>100</v>
      </c>
      <c r="DA20" s="686"/>
      <c r="DB20" s="686"/>
      <c r="DC20" s="686"/>
      <c r="DD20" s="692">
        <v>1362313</v>
      </c>
      <c r="DE20" s="684"/>
      <c r="DF20" s="684"/>
      <c r="DG20" s="684"/>
      <c r="DH20" s="684"/>
      <c r="DI20" s="684"/>
      <c r="DJ20" s="684"/>
      <c r="DK20" s="684"/>
      <c r="DL20" s="684"/>
      <c r="DM20" s="684"/>
      <c r="DN20" s="684"/>
      <c r="DO20" s="684"/>
      <c r="DP20" s="685"/>
      <c r="DQ20" s="692">
        <v>6663314</v>
      </c>
      <c r="DR20" s="684"/>
      <c r="DS20" s="684"/>
      <c r="DT20" s="684"/>
      <c r="DU20" s="684"/>
      <c r="DV20" s="684"/>
      <c r="DW20" s="684"/>
      <c r="DX20" s="684"/>
      <c r="DY20" s="684"/>
      <c r="DZ20" s="684"/>
      <c r="EA20" s="684"/>
      <c r="EB20" s="684"/>
      <c r="EC20" s="693"/>
    </row>
    <row r="21" spans="2:133" ht="11.25" customHeight="1" x14ac:dyDescent="0.15">
      <c r="B21" s="680" t="s">
        <v>273</v>
      </c>
      <c r="C21" s="681"/>
      <c r="D21" s="681"/>
      <c r="E21" s="681"/>
      <c r="F21" s="681"/>
      <c r="G21" s="681"/>
      <c r="H21" s="681"/>
      <c r="I21" s="681"/>
      <c r="J21" s="681"/>
      <c r="K21" s="681"/>
      <c r="L21" s="681"/>
      <c r="M21" s="681"/>
      <c r="N21" s="681"/>
      <c r="O21" s="681"/>
      <c r="P21" s="681"/>
      <c r="Q21" s="682"/>
      <c r="R21" s="683">
        <v>14902</v>
      </c>
      <c r="S21" s="684"/>
      <c r="T21" s="684"/>
      <c r="U21" s="684"/>
      <c r="V21" s="684"/>
      <c r="W21" s="684"/>
      <c r="X21" s="684"/>
      <c r="Y21" s="685"/>
      <c r="Z21" s="686">
        <v>0.2</v>
      </c>
      <c r="AA21" s="686"/>
      <c r="AB21" s="686"/>
      <c r="AC21" s="686"/>
      <c r="AD21" s="687">
        <v>14902</v>
      </c>
      <c r="AE21" s="687"/>
      <c r="AF21" s="687"/>
      <c r="AG21" s="687"/>
      <c r="AH21" s="687"/>
      <c r="AI21" s="687"/>
      <c r="AJ21" s="687"/>
      <c r="AK21" s="687"/>
      <c r="AL21" s="688">
        <v>0.3</v>
      </c>
      <c r="AM21" s="689"/>
      <c r="AN21" s="689"/>
      <c r="AO21" s="690"/>
      <c r="AP21" s="702" t="s">
        <v>274</v>
      </c>
      <c r="AQ21" s="703"/>
      <c r="AR21" s="703"/>
      <c r="AS21" s="703"/>
      <c r="AT21" s="703"/>
      <c r="AU21" s="703"/>
      <c r="AV21" s="703"/>
      <c r="AW21" s="703"/>
      <c r="AX21" s="703"/>
      <c r="AY21" s="703"/>
      <c r="AZ21" s="703"/>
      <c r="BA21" s="703"/>
      <c r="BB21" s="703"/>
      <c r="BC21" s="703"/>
      <c r="BD21" s="703"/>
      <c r="BE21" s="703"/>
      <c r="BF21" s="704"/>
      <c r="BG21" s="683">
        <v>2257</v>
      </c>
      <c r="BH21" s="684"/>
      <c r="BI21" s="684"/>
      <c r="BJ21" s="684"/>
      <c r="BK21" s="684"/>
      <c r="BL21" s="684"/>
      <c r="BM21" s="684"/>
      <c r="BN21" s="685"/>
      <c r="BO21" s="686">
        <v>0.3</v>
      </c>
      <c r="BP21" s="686"/>
      <c r="BQ21" s="686"/>
      <c r="BR21" s="686"/>
      <c r="BS21" s="692" t="s">
        <v>129</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275</v>
      </c>
      <c r="C22" s="681"/>
      <c r="D22" s="681"/>
      <c r="E22" s="681"/>
      <c r="F22" s="681"/>
      <c r="G22" s="681"/>
      <c r="H22" s="681"/>
      <c r="I22" s="681"/>
      <c r="J22" s="681"/>
      <c r="K22" s="681"/>
      <c r="L22" s="681"/>
      <c r="M22" s="681"/>
      <c r="N22" s="681"/>
      <c r="O22" s="681"/>
      <c r="P22" s="681"/>
      <c r="Q22" s="682"/>
      <c r="R22" s="683">
        <v>4946843</v>
      </c>
      <c r="S22" s="684"/>
      <c r="T22" s="684"/>
      <c r="U22" s="684"/>
      <c r="V22" s="684"/>
      <c r="W22" s="684"/>
      <c r="X22" s="684"/>
      <c r="Y22" s="685"/>
      <c r="Z22" s="686">
        <v>53.5</v>
      </c>
      <c r="AA22" s="686"/>
      <c r="AB22" s="686"/>
      <c r="AC22" s="686"/>
      <c r="AD22" s="687">
        <v>4450993</v>
      </c>
      <c r="AE22" s="687"/>
      <c r="AF22" s="687"/>
      <c r="AG22" s="687"/>
      <c r="AH22" s="687"/>
      <c r="AI22" s="687"/>
      <c r="AJ22" s="687"/>
      <c r="AK22" s="687"/>
      <c r="AL22" s="688">
        <v>81.5</v>
      </c>
      <c r="AM22" s="689"/>
      <c r="AN22" s="689"/>
      <c r="AO22" s="690"/>
      <c r="AP22" s="702" t="s">
        <v>276</v>
      </c>
      <c r="AQ22" s="703"/>
      <c r="AR22" s="703"/>
      <c r="AS22" s="703"/>
      <c r="AT22" s="703"/>
      <c r="AU22" s="703"/>
      <c r="AV22" s="703"/>
      <c r="AW22" s="703"/>
      <c r="AX22" s="703"/>
      <c r="AY22" s="703"/>
      <c r="AZ22" s="703"/>
      <c r="BA22" s="703"/>
      <c r="BB22" s="703"/>
      <c r="BC22" s="703"/>
      <c r="BD22" s="703"/>
      <c r="BE22" s="703"/>
      <c r="BF22" s="704"/>
      <c r="BG22" s="683" t="s">
        <v>129</v>
      </c>
      <c r="BH22" s="684"/>
      <c r="BI22" s="684"/>
      <c r="BJ22" s="684"/>
      <c r="BK22" s="684"/>
      <c r="BL22" s="684"/>
      <c r="BM22" s="684"/>
      <c r="BN22" s="685"/>
      <c r="BO22" s="686" t="s">
        <v>235</v>
      </c>
      <c r="BP22" s="686"/>
      <c r="BQ22" s="686"/>
      <c r="BR22" s="686"/>
      <c r="BS22" s="692" t="s">
        <v>235</v>
      </c>
      <c r="BT22" s="684"/>
      <c r="BU22" s="684"/>
      <c r="BV22" s="684"/>
      <c r="BW22" s="684"/>
      <c r="BX22" s="684"/>
      <c r="BY22" s="684"/>
      <c r="BZ22" s="684"/>
      <c r="CA22" s="684"/>
      <c r="CB22" s="693"/>
      <c r="CD22" s="665" t="s">
        <v>277</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278</v>
      </c>
      <c r="C23" s="681"/>
      <c r="D23" s="681"/>
      <c r="E23" s="681"/>
      <c r="F23" s="681"/>
      <c r="G23" s="681"/>
      <c r="H23" s="681"/>
      <c r="I23" s="681"/>
      <c r="J23" s="681"/>
      <c r="K23" s="681"/>
      <c r="L23" s="681"/>
      <c r="M23" s="681"/>
      <c r="N23" s="681"/>
      <c r="O23" s="681"/>
      <c r="P23" s="681"/>
      <c r="Q23" s="682"/>
      <c r="R23" s="683">
        <v>4450993</v>
      </c>
      <c r="S23" s="684"/>
      <c r="T23" s="684"/>
      <c r="U23" s="684"/>
      <c r="V23" s="684"/>
      <c r="W23" s="684"/>
      <c r="X23" s="684"/>
      <c r="Y23" s="685"/>
      <c r="Z23" s="686">
        <v>48.2</v>
      </c>
      <c r="AA23" s="686"/>
      <c r="AB23" s="686"/>
      <c r="AC23" s="686"/>
      <c r="AD23" s="687">
        <v>4450993</v>
      </c>
      <c r="AE23" s="687"/>
      <c r="AF23" s="687"/>
      <c r="AG23" s="687"/>
      <c r="AH23" s="687"/>
      <c r="AI23" s="687"/>
      <c r="AJ23" s="687"/>
      <c r="AK23" s="687"/>
      <c r="AL23" s="688">
        <v>81.5</v>
      </c>
      <c r="AM23" s="689"/>
      <c r="AN23" s="689"/>
      <c r="AO23" s="690"/>
      <c r="AP23" s="702" t="s">
        <v>279</v>
      </c>
      <c r="AQ23" s="703"/>
      <c r="AR23" s="703"/>
      <c r="AS23" s="703"/>
      <c r="AT23" s="703"/>
      <c r="AU23" s="703"/>
      <c r="AV23" s="703"/>
      <c r="AW23" s="703"/>
      <c r="AX23" s="703"/>
      <c r="AY23" s="703"/>
      <c r="AZ23" s="703"/>
      <c r="BA23" s="703"/>
      <c r="BB23" s="703"/>
      <c r="BC23" s="703"/>
      <c r="BD23" s="703"/>
      <c r="BE23" s="703"/>
      <c r="BF23" s="704"/>
      <c r="BG23" s="683" t="s">
        <v>235</v>
      </c>
      <c r="BH23" s="684"/>
      <c r="BI23" s="684"/>
      <c r="BJ23" s="684"/>
      <c r="BK23" s="684"/>
      <c r="BL23" s="684"/>
      <c r="BM23" s="684"/>
      <c r="BN23" s="685"/>
      <c r="BO23" s="686" t="s">
        <v>235</v>
      </c>
      <c r="BP23" s="686"/>
      <c r="BQ23" s="686"/>
      <c r="BR23" s="686"/>
      <c r="BS23" s="692" t="s">
        <v>129</v>
      </c>
      <c r="BT23" s="684"/>
      <c r="BU23" s="684"/>
      <c r="BV23" s="684"/>
      <c r="BW23" s="684"/>
      <c r="BX23" s="684"/>
      <c r="BY23" s="684"/>
      <c r="BZ23" s="684"/>
      <c r="CA23" s="684"/>
      <c r="CB23" s="693"/>
      <c r="CD23" s="665" t="s">
        <v>218</v>
      </c>
      <c r="CE23" s="666"/>
      <c r="CF23" s="666"/>
      <c r="CG23" s="666"/>
      <c r="CH23" s="666"/>
      <c r="CI23" s="666"/>
      <c r="CJ23" s="666"/>
      <c r="CK23" s="666"/>
      <c r="CL23" s="666"/>
      <c r="CM23" s="666"/>
      <c r="CN23" s="666"/>
      <c r="CO23" s="666"/>
      <c r="CP23" s="666"/>
      <c r="CQ23" s="667"/>
      <c r="CR23" s="665" t="s">
        <v>280</v>
      </c>
      <c r="CS23" s="666"/>
      <c r="CT23" s="666"/>
      <c r="CU23" s="666"/>
      <c r="CV23" s="666"/>
      <c r="CW23" s="666"/>
      <c r="CX23" s="666"/>
      <c r="CY23" s="667"/>
      <c r="CZ23" s="665" t="s">
        <v>281</v>
      </c>
      <c r="DA23" s="666"/>
      <c r="DB23" s="666"/>
      <c r="DC23" s="667"/>
      <c r="DD23" s="665" t="s">
        <v>282</v>
      </c>
      <c r="DE23" s="666"/>
      <c r="DF23" s="666"/>
      <c r="DG23" s="666"/>
      <c r="DH23" s="666"/>
      <c r="DI23" s="666"/>
      <c r="DJ23" s="666"/>
      <c r="DK23" s="667"/>
      <c r="DL23" s="714" t="s">
        <v>283</v>
      </c>
      <c r="DM23" s="715"/>
      <c r="DN23" s="715"/>
      <c r="DO23" s="715"/>
      <c r="DP23" s="715"/>
      <c r="DQ23" s="715"/>
      <c r="DR23" s="715"/>
      <c r="DS23" s="715"/>
      <c r="DT23" s="715"/>
      <c r="DU23" s="715"/>
      <c r="DV23" s="716"/>
      <c r="DW23" s="665" t="s">
        <v>284</v>
      </c>
      <c r="DX23" s="666"/>
      <c r="DY23" s="666"/>
      <c r="DZ23" s="666"/>
      <c r="EA23" s="666"/>
      <c r="EB23" s="666"/>
      <c r="EC23" s="667"/>
    </row>
    <row r="24" spans="2:133" ht="11.25" customHeight="1" x14ac:dyDescent="0.15">
      <c r="B24" s="680" t="s">
        <v>285</v>
      </c>
      <c r="C24" s="681"/>
      <c r="D24" s="681"/>
      <c r="E24" s="681"/>
      <c r="F24" s="681"/>
      <c r="G24" s="681"/>
      <c r="H24" s="681"/>
      <c r="I24" s="681"/>
      <c r="J24" s="681"/>
      <c r="K24" s="681"/>
      <c r="L24" s="681"/>
      <c r="M24" s="681"/>
      <c r="N24" s="681"/>
      <c r="O24" s="681"/>
      <c r="P24" s="681"/>
      <c r="Q24" s="682"/>
      <c r="R24" s="683">
        <v>495850</v>
      </c>
      <c r="S24" s="684"/>
      <c r="T24" s="684"/>
      <c r="U24" s="684"/>
      <c r="V24" s="684"/>
      <c r="W24" s="684"/>
      <c r="X24" s="684"/>
      <c r="Y24" s="685"/>
      <c r="Z24" s="686">
        <v>5.4</v>
      </c>
      <c r="AA24" s="686"/>
      <c r="AB24" s="686"/>
      <c r="AC24" s="686"/>
      <c r="AD24" s="687" t="s">
        <v>235</v>
      </c>
      <c r="AE24" s="687"/>
      <c r="AF24" s="687"/>
      <c r="AG24" s="687"/>
      <c r="AH24" s="687"/>
      <c r="AI24" s="687"/>
      <c r="AJ24" s="687"/>
      <c r="AK24" s="687"/>
      <c r="AL24" s="688" t="s">
        <v>235</v>
      </c>
      <c r="AM24" s="689"/>
      <c r="AN24" s="689"/>
      <c r="AO24" s="690"/>
      <c r="AP24" s="702" t="s">
        <v>286</v>
      </c>
      <c r="AQ24" s="703"/>
      <c r="AR24" s="703"/>
      <c r="AS24" s="703"/>
      <c r="AT24" s="703"/>
      <c r="AU24" s="703"/>
      <c r="AV24" s="703"/>
      <c r="AW24" s="703"/>
      <c r="AX24" s="703"/>
      <c r="AY24" s="703"/>
      <c r="AZ24" s="703"/>
      <c r="BA24" s="703"/>
      <c r="BB24" s="703"/>
      <c r="BC24" s="703"/>
      <c r="BD24" s="703"/>
      <c r="BE24" s="703"/>
      <c r="BF24" s="704"/>
      <c r="BG24" s="683" t="s">
        <v>235</v>
      </c>
      <c r="BH24" s="684"/>
      <c r="BI24" s="684"/>
      <c r="BJ24" s="684"/>
      <c r="BK24" s="684"/>
      <c r="BL24" s="684"/>
      <c r="BM24" s="684"/>
      <c r="BN24" s="685"/>
      <c r="BO24" s="686" t="s">
        <v>235</v>
      </c>
      <c r="BP24" s="686"/>
      <c r="BQ24" s="686"/>
      <c r="BR24" s="686"/>
      <c r="BS24" s="692" t="s">
        <v>129</v>
      </c>
      <c r="BT24" s="684"/>
      <c r="BU24" s="684"/>
      <c r="BV24" s="684"/>
      <c r="BW24" s="684"/>
      <c r="BX24" s="684"/>
      <c r="BY24" s="684"/>
      <c r="BZ24" s="684"/>
      <c r="CA24" s="684"/>
      <c r="CB24" s="693"/>
      <c r="CD24" s="694" t="s">
        <v>287</v>
      </c>
      <c r="CE24" s="695"/>
      <c r="CF24" s="695"/>
      <c r="CG24" s="695"/>
      <c r="CH24" s="695"/>
      <c r="CI24" s="695"/>
      <c r="CJ24" s="695"/>
      <c r="CK24" s="695"/>
      <c r="CL24" s="695"/>
      <c r="CM24" s="695"/>
      <c r="CN24" s="695"/>
      <c r="CO24" s="695"/>
      <c r="CP24" s="695"/>
      <c r="CQ24" s="696"/>
      <c r="CR24" s="672">
        <v>3234107</v>
      </c>
      <c r="CS24" s="673"/>
      <c r="CT24" s="673"/>
      <c r="CU24" s="673"/>
      <c r="CV24" s="673"/>
      <c r="CW24" s="673"/>
      <c r="CX24" s="673"/>
      <c r="CY24" s="674"/>
      <c r="CZ24" s="677">
        <v>35.9</v>
      </c>
      <c r="DA24" s="678"/>
      <c r="DB24" s="678"/>
      <c r="DC24" s="697"/>
      <c r="DD24" s="719">
        <v>2689396</v>
      </c>
      <c r="DE24" s="673"/>
      <c r="DF24" s="673"/>
      <c r="DG24" s="673"/>
      <c r="DH24" s="673"/>
      <c r="DI24" s="673"/>
      <c r="DJ24" s="673"/>
      <c r="DK24" s="674"/>
      <c r="DL24" s="719">
        <v>2681021</v>
      </c>
      <c r="DM24" s="673"/>
      <c r="DN24" s="673"/>
      <c r="DO24" s="673"/>
      <c r="DP24" s="673"/>
      <c r="DQ24" s="673"/>
      <c r="DR24" s="673"/>
      <c r="DS24" s="673"/>
      <c r="DT24" s="673"/>
      <c r="DU24" s="673"/>
      <c r="DV24" s="674"/>
      <c r="DW24" s="677">
        <v>47.8</v>
      </c>
      <c r="DX24" s="678"/>
      <c r="DY24" s="678"/>
      <c r="DZ24" s="678"/>
      <c r="EA24" s="678"/>
      <c r="EB24" s="678"/>
      <c r="EC24" s="679"/>
    </row>
    <row r="25" spans="2:133" ht="11.25" customHeight="1" x14ac:dyDescent="0.15">
      <c r="B25" s="680" t="s">
        <v>288</v>
      </c>
      <c r="C25" s="681"/>
      <c r="D25" s="681"/>
      <c r="E25" s="681"/>
      <c r="F25" s="681"/>
      <c r="G25" s="681"/>
      <c r="H25" s="681"/>
      <c r="I25" s="681"/>
      <c r="J25" s="681"/>
      <c r="K25" s="681"/>
      <c r="L25" s="681"/>
      <c r="M25" s="681"/>
      <c r="N25" s="681"/>
      <c r="O25" s="681"/>
      <c r="P25" s="681"/>
      <c r="Q25" s="682"/>
      <c r="R25" s="683" t="s">
        <v>129</v>
      </c>
      <c r="S25" s="684"/>
      <c r="T25" s="684"/>
      <c r="U25" s="684"/>
      <c r="V25" s="684"/>
      <c r="W25" s="684"/>
      <c r="X25" s="684"/>
      <c r="Y25" s="685"/>
      <c r="Z25" s="686" t="s">
        <v>171</v>
      </c>
      <c r="AA25" s="686"/>
      <c r="AB25" s="686"/>
      <c r="AC25" s="686"/>
      <c r="AD25" s="687" t="s">
        <v>171</v>
      </c>
      <c r="AE25" s="687"/>
      <c r="AF25" s="687"/>
      <c r="AG25" s="687"/>
      <c r="AH25" s="687"/>
      <c r="AI25" s="687"/>
      <c r="AJ25" s="687"/>
      <c r="AK25" s="687"/>
      <c r="AL25" s="688" t="s">
        <v>235</v>
      </c>
      <c r="AM25" s="689"/>
      <c r="AN25" s="689"/>
      <c r="AO25" s="690"/>
      <c r="AP25" s="702" t="s">
        <v>289</v>
      </c>
      <c r="AQ25" s="703"/>
      <c r="AR25" s="703"/>
      <c r="AS25" s="703"/>
      <c r="AT25" s="703"/>
      <c r="AU25" s="703"/>
      <c r="AV25" s="703"/>
      <c r="AW25" s="703"/>
      <c r="AX25" s="703"/>
      <c r="AY25" s="703"/>
      <c r="AZ25" s="703"/>
      <c r="BA25" s="703"/>
      <c r="BB25" s="703"/>
      <c r="BC25" s="703"/>
      <c r="BD25" s="703"/>
      <c r="BE25" s="703"/>
      <c r="BF25" s="704"/>
      <c r="BG25" s="683" t="s">
        <v>129</v>
      </c>
      <c r="BH25" s="684"/>
      <c r="BI25" s="684"/>
      <c r="BJ25" s="684"/>
      <c r="BK25" s="684"/>
      <c r="BL25" s="684"/>
      <c r="BM25" s="684"/>
      <c r="BN25" s="685"/>
      <c r="BO25" s="686" t="s">
        <v>235</v>
      </c>
      <c r="BP25" s="686"/>
      <c r="BQ25" s="686"/>
      <c r="BR25" s="686"/>
      <c r="BS25" s="692" t="s">
        <v>171</v>
      </c>
      <c r="BT25" s="684"/>
      <c r="BU25" s="684"/>
      <c r="BV25" s="684"/>
      <c r="BW25" s="684"/>
      <c r="BX25" s="684"/>
      <c r="BY25" s="684"/>
      <c r="BZ25" s="684"/>
      <c r="CA25" s="684"/>
      <c r="CB25" s="693"/>
      <c r="CD25" s="698" t="s">
        <v>290</v>
      </c>
      <c r="CE25" s="699"/>
      <c r="CF25" s="699"/>
      <c r="CG25" s="699"/>
      <c r="CH25" s="699"/>
      <c r="CI25" s="699"/>
      <c r="CJ25" s="699"/>
      <c r="CK25" s="699"/>
      <c r="CL25" s="699"/>
      <c r="CM25" s="699"/>
      <c r="CN25" s="699"/>
      <c r="CO25" s="699"/>
      <c r="CP25" s="699"/>
      <c r="CQ25" s="700"/>
      <c r="CR25" s="683">
        <v>1277287</v>
      </c>
      <c r="CS25" s="720"/>
      <c r="CT25" s="720"/>
      <c r="CU25" s="720"/>
      <c r="CV25" s="720"/>
      <c r="CW25" s="720"/>
      <c r="CX25" s="720"/>
      <c r="CY25" s="721"/>
      <c r="CZ25" s="688">
        <v>14.2</v>
      </c>
      <c r="DA25" s="717"/>
      <c r="DB25" s="717"/>
      <c r="DC25" s="722"/>
      <c r="DD25" s="692">
        <v>1223667</v>
      </c>
      <c r="DE25" s="720"/>
      <c r="DF25" s="720"/>
      <c r="DG25" s="720"/>
      <c r="DH25" s="720"/>
      <c r="DI25" s="720"/>
      <c r="DJ25" s="720"/>
      <c r="DK25" s="721"/>
      <c r="DL25" s="692">
        <v>1215292</v>
      </c>
      <c r="DM25" s="720"/>
      <c r="DN25" s="720"/>
      <c r="DO25" s="720"/>
      <c r="DP25" s="720"/>
      <c r="DQ25" s="720"/>
      <c r="DR25" s="720"/>
      <c r="DS25" s="720"/>
      <c r="DT25" s="720"/>
      <c r="DU25" s="720"/>
      <c r="DV25" s="721"/>
      <c r="DW25" s="688">
        <v>21.7</v>
      </c>
      <c r="DX25" s="717"/>
      <c r="DY25" s="717"/>
      <c r="DZ25" s="717"/>
      <c r="EA25" s="717"/>
      <c r="EB25" s="717"/>
      <c r="EC25" s="718"/>
    </row>
    <row r="26" spans="2:133" ht="11.25" customHeight="1" x14ac:dyDescent="0.15">
      <c r="B26" s="680" t="s">
        <v>291</v>
      </c>
      <c r="C26" s="681"/>
      <c r="D26" s="681"/>
      <c r="E26" s="681"/>
      <c r="F26" s="681"/>
      <c r="G26" s="681"/>
      <c r="H26" s="681"/>
      <c r="I26" s="681"/>
      <c r="J26" s="681"/>
      <c r="K26" s="681"/>
      <c r="L26" s="681"/>
      <c r="M26" s="681"/>
      <c r="N26" s="681"/>
      <c r="O26" s="681"/>
      <c r="P26" s="681"/>
      <c r="Q26" s="682"/>
      <c r="R26" s="683">
        <v>5916152</v>
      </c>
      <c r="S26" s="684"/>
      <c r="T26" s="684"/>
      <c r="U26" s="684"/>
      <c r="V26" s="684"/>
      <c r="W26" s="684"/>
      <c r="X26" s="684"/>
      <c r="Y26" s="685"/>
      <c r="Z26" s="686">
        <v>64</v>
      </c>
      <c r="AA26" s="686"/>
      <c r="AB26" s="686"/>
      <c r="AC26" s="686"/>
      <c r="AD26" s="687">
        <v>5420302</v>
      </c>
      <c r="AE26" s="687"/>
      <c r="AF26" s="687"/>
      <c r="AG26" s="687"/>
      <c r="AH26" s="687"/>
      <c r="AI26" s="687"/>
      <c r="AJ26" s="687"/>
      <c r="AK26" s="687"/>
      <c r="AL26" s="688">
        <v>99.2</v>
      </c>
      <c r="AM26" s="689"/>
      <c r="AN26" s="689"/>
      <c r="AO26" s="690"/>
      <c r="AP26" s="702" t="s">
        <v>292</v>
      </c>
      <c r="AQ26" s="723"/>
      <c r="AR26" s="723"/>
      <c r="AS26" s="723"/>
      <c r="AT26" s="723"/>
      <c r="AU26" s="723"/>
      <c r="AV26" s="723"/>
      <c r="AW26" s="723"/>
      <c r="AX26" s="723"/>
      <c r="AY26" s="723"/>
      <c r="AZ26" s="723"/>
      <c r="BA26" s="723"/>
      <c r="BB26" s="723"/>
      <c r="BC26" s="723"/>
      <c r="BD26" s="723"/>
      <c r="BE26" s="723"/>
      <c r="BF26" s="704"/>
      <c r="BG26" s="683" t="s">
        <v>129</v>
      </c>
      <c r="BH26" s="684"/>
      <c r="BI26" s="684"/>
      <c r="BJ26" s="684"/>
      <c r="BK26" s="684"/>
      <c r="BL26" s="684"/>
      <c r="BM26" s="684"/>
      <c r="BN26" s="685"/>
      <c r="BO26" s="686" t="s">
        <v>129</v>
      </c>
      <c r="BP26" s="686"/>
      <c r="BQ26" s="686"/>
      <c r="BR26" s="686"/>
      <c r="BS26" s="692" t="s">
        <v>129</v>
      </c>
      <c r="BT26" s="684"/>
      <c r="BU26" s="684"/>
      <c r="BV26" s="684"/>
      <c r="BW26" s="684"/>
      <c r="BX26" s="684"/>
      <c r="BY26" s="684"/>
      <c r="BZ26" s="684"/>
      <c r="CA26" s="684"/>
      <c r="CB26" s="693"/>
      <c r="CD26" s="698" t="s">
        <v>293</v>
      </c>
      <c r="CE26" s="699"/>
      <c r="CF26" s="699"/>
      <c r="CG26" s="699"/>
      <c r="CH26" s="699"/>
      <c r="CI26" s="699"/>
      <c r="CJ26" s="699"/>
      <c r="CK26" s="699"/>
      <c r="CL26" s="699"/>
      <c r="CM26" s="699"/>
      <c r="CN26" s="699"/>
      <c r="CO26" s="699"/>
      <c r="CP26" s="699"/>
      <c r="CQ26" s="700"/>
      <c r="CR26" s="683">
        <v>858107</v>
      </c>
      <c r="CS26" s="684"/>
      <c r="CT26" s="684"/>
      <c r="CU26" s="684"/>
      <c r="CV26" s="684"/>
      <c r="CW26" s="684"/>
      <c r="CX26" s="684"/>
      <c r="CY26" s="685"/>
      <c r="CZ26" s="688">
        <v>9.5</v>
      </c>
      <c r="DA26" s="717"/>
      <c r="DB26" s="717"/>
      <c r="DC26" s="722"/>
      <c r="DD26" s="692">
        <v>812946</v>
      </c>
      <c r="DE26" s="684"/>
      <c r="DF26" s="684"/>
      <c r="DG26" s="684"/>
      <c r="DH26" s="684"/>
      <c r="DI26" s="684"/>
      <c r="DJ26" s="684"/>
      <c r="DK26" s="685"/>
      <c r="DL26" s="692" t="s">
        <v>129</v>
      </c>
      <c r="DM26" s="684"/>
      <c r="DN26" s="684"/>
      <c r="DO26" s="684"/>
      <c r="DP26" s="684"/>
      <c r="DQ26" s="684"/>
      <c r="DR26" s="684"/>
      <c r="DS26" s="684"/>
      <c r="DT26" s="684"/>
      <c r="DU26" s="684"/>
      <c r="DV26" s="685"/>
      <c r="DW26" s="688" t="s">
        <v>129</v>
      </c>
      <c r="DX26" s="717"/>
      <c r="DY26" s="717"/>
      <c r="DZ26" s="717"/>
      <c r="EA26" s="717"/>
      <c r="EB26" s="717"/>
      <c r="EC26" s="718"/>
    </row>
    <row r="27" spans="2:133" ht="11.25" customHeight="1" x14ac:dyDescent="0.15">
      <c r="B27" s="680" t="s">
        <v>294</v>
      </c>
      <c r="C27" s="681"/>
      <c r="D27" s="681"/>
      <c r="E27" s="681"/>
      <c r="F27" s="681"/>
      <c r="G27" s="681"/>
      <c r="H27" s="681"/>
      <c r="I27" s="681"/>
      <c r="J27" s="681"/>
      <c r="K27" s="681"/>
      <c r="L27" s="681"/>
      <c r="M27" s="681"/>
      <c r="N27" s="681"/>
      <c r="O27" s="681"/>
      <c r="P27" s="681"/>
      <c r="Q27" s="682"/>
      <c r="R27" s="683">
        <v>915</v>
      </c>
      <c r="S27" s="684"/>
      <c r="T27" s="684"/>
      <c r="U27" s="684"/>
      <c r="V27" s="684"/>
      <c r="W27" s="684"/>
      <c r="X27" s="684"/>
      <c r="Y27" s="685"/>
      <c r="Z27" s="686">
        <v>0</v>
      </c>
      <c r="AA27" s="686"/>
      <c r="AB27" s="686"/>
      <c r="AC27" s="686"/>
      <c r="AD27" s="687">
        <v>915</v>
      </c>
      <c r="AE27" s="687"/>
      <c r="AF27" s="687"/>
      <c r="AG27" s="687"/>
      <c r="AH27" s="687"/>
      <c r="AI27" s="687"/>
      <c r="AJ27" s="687"/>
      <c r="AK27" s="687"/>
      <c r="AL27" s="688">
        <v>0</v>
      </c>
      <c r="AM27" s="689"/>
      <c r="AN27" s="689"/>
      <c r="AO27" s="690"/>
      <c r="AP27" s="680" t="s">
        <v>295</v>
      </c>
      <c r="AQ27" s="681"/>
      <c r="AR27" s="681"/>
      <c r="AS27" s="681"/>
      <c r="AT27" s="681"/>
      <c r="AU27" s="681"/>
      <c r="AV27" s="681"/>
      <c r="AW27" s="681"/>
      <c r="AX27" s="681"/>
      <c r="AY27" s="681"/>
      <c r="AZ27" s="681"/>
      <c r="BA27" s="681"/>
      <c r="BB27" s="681"/>
      <c r="BC27" s="681"/>
      <c r="BD27" s="681"/>
      <c r="BE27" s="681"/>
      <c r="BF27" s="682"/>
      <c r="BG27" s="683">
        <v>658098</v>
      </c>
      <c r="BH27" s="684"/>
      <c r="BI27" s="684"/>
      <c r="BJ27" s="684"/>
      <c r="BK27" s="684"/>
      <c r="BL27" s="684"/>
      <c r="BM27" s="684"/>
      <c r="BN27" s="685"/>
      <c r="BO27" s="686">
        <v>100</v>
      </c>
      <c r="BP27" s="686"/>
      <c r="BQ27" s="686"/>
      <c r="BR27" s="686"/>
      <c r="BS27" s="692">
        <v>6889</v>
      </c>
      <c r="BT27" s="684"/>
      <c r="BU27" s="684"/>
      <c r="BV27" s="684"/>
      <c r="BW27" s="684"/>
      <c r="BX27" s="684"/>
      <c r="BY27" s="684"/>
      <c r="BZ27" s="684"/>
      <c r="CA27" s="684"/>
      <c r="CB27" s="693"/>
      <c r="CD27" s="698" t="s">
        <v>296</v>
      </c>
      <c r="CE27" s="699"/>
      <c r="CF27" s="699"/>
      <c r="CG27" s="699"/>
      <c r="CH27" s="699"/>
      <c r="CI27" s="699"/>
      <c r="CJ27" s="699"/>
      <c r="CK27" s="699"/>
      <c r="CL27" s="699"/>
      <c r="CM27" s="699"/>
      <c r="CN27" s="699"/>
      <c r="CO27" s="699"/>
      <c r="CP27" s="699"/>
      <c r="CQ27" s="700"/>
      <c r="CR27" s="683">
        <v>719205</v>
      </c>
      <c r="CS27" s="720"/>
      <c r="CT27" s="720"/>
      <c r="CU27" s="720"/>
      <c r="CV27" s="720"/>
      <c r="CW27" s="720"/>
      <c r="CX27" s="720"/>
      <c r="CY27" s="721"/>
      <c r="CZ27" s="688">
        <v>8</v>
      </c>
      <c r="DA27" s="717"/>
      <c r="DB27" s="717"/>
      <c r="DC27" s="722"/>
      <c r="DD27" s="692">
        <v>312949</v>
      </c>
      <c r="DE27" s="720"/>
      <c r="DF27" s="720"/>
      <c r="DG27" s="720"/>
      <c r="DH27" s="720"/>
      <c r="DI27" s="720"/>
      <c r="DJ27" s="720"/>
      <c r="DK27" s="721"/>
      <c r="DL27" s="692">
        <v>312949</v>
      </c>
      <c r="DM27" s="720"/>
      <c r="DN27" s="720"/>
      <c r="DO27" s="720"/>
      <c r="DP27" s="720"/>
      <c r="DQ27" s="720"/>
      <c r="DR27" s="720"/>
      <c r="DS27" s="720"/>
      <c r="DT27" s="720"/>
      <c r="DU27" s="720"/>
      <c r="DV27" s="721"/>
      <c r="DW27" s="688">
        <v>5.6</v>
      </c>
      <c r="DX27" s="717"/>
      <c r="DY27" s="717"/>
      <c r="DZ27" s="717"/>
      <c r="EA27" s="717"/>
      <c r="EB27" s="717"/>
      <c r="EC27" s="718"/>
    </row>
    <row r="28" spans="2:133" ht="11.25" customHeight="1" x14ac:dyDescent="0.15">
      <c r="B28" s="680" t="s">
        <v>297</v>
      </c>
      <c r="C28" s="681"/>
      <c r="D28" s="681"/>
      <c r="E28" s="681"/>
      <c r="F28" s="681"/>
      <c r="G28" s="681"/>
      <c r="H28" s="681"/>
      <c r="I28" s="681"/>
      <c r="J28" s="681"/>
      <c r="K28" s="681"/>
      <c r="L28" s="681"/>
      <c r="M28" s="681"/>
      <c r="N28" s="681"/>
      <c r="O28" s="681"/>
      <c r="P28" s="681"/>
      <c r="Q28" s="682"/>
      <c r="R28" s="683">
        <v>142563</v>
      </c>
      <c r="S28" s="684"/>
      <c r="T28" s="684"/>
      <c r="U28" s="684"/>
      <c r="V28" s="684"/>
      <c r="W28" s="684"/>
      <c r="X28" s="684"/>
      <c r="Y28" s="685"/>
      <c r="Z28" s="686">
        <v>1.5</v>
      </c>
      <c r="AA28" s="686"/>
      <c r="AB28" s="686"/>
      <c r="AC28" s="686"/>
      <c r="AD28" s="687" t="s">
        <v>171</v>
      </c>
      <c r="AE28" s="687"/>
      <c r="AF28" s="687"/>
      <c r="AG28" s="687"/>
      <c r="AH28" s="687"/>
      <c r="AI28" s="687"/>
      <c r="AJ28" s="687"/>
      <c r="AK28" s="687"/>
      <c r="AL28" s="688" t="s">
        <v>235</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298</v>
      </c>
      <c r="CE28" s="699"/>
      <c r="CF28" s="699"/>
      <c r="CG28" s="699"/>
      <c r="CH28" s="699"/>
      <c r="CI28" s="699"/>
      <c r="CJ28" s="699"/>
      <c r="CK28" s="699"/>
      <c r="CL28" s="699"/>
      <c r="CM28" s="699"/>
      <c r="CN28" s="699"/>
      <c r="CO28" s="699"/>
      <c r="CP28" s="699"/>
      <c r="CQ28" s="700"/>
      <c r="CR28" s="683">
        <v>1237615</v>
      </c>
      <c r="CS28" s="684"/>
      <c r="CT28" s="684"/>
      <c r="CU28" s="684"/>
      <c r="CV28" s="684"/>
      <c r="CW28" s="684"/>
      <c r="CX28" s="684"/>
      <c r="CY28" s="685"/>
      <c r="CZ28" s="688">
        <v>13.7</v>
      </c>
      <c r="DA28" s="717"/>
      <c r="DB28" s="717"/>
      <c r="DC28" s="722"/>
      <c r="DD28" s="692">
        <v>1152780</v>
      </c>
      <c r="DE28" s="684"/>
      <c r="DF28" s="684"/>
      <c r="DG28" s="684"/>
      <c r="DH28" s="684"/>
      <c r="DI28" s="684"/>
      <c r="DJ28" s="684"/>
      <c r="DK28" s="685"/>
      <c r="DL28" s="692">
        <v>1152780</v>
      </c>
      <c r="DM28" s="684"/>
      <c r="DN28" s="684"/>
      <c r="DO28" s="684"/>
      <c r="DP28" s="684"/>
      <c r="DQ28" s="684"/>
      <c r="DR28" s="684"/>
      <c r="DS28" s="684"/>
      <c r="DT28" s="684"/>
      <c r="DU28" s="684"/>
      <c r="DV28" s="685"/>
      <c r="DW28" s="688">
        <v>20.6</v>
      </c>
      <c r="DX28" s="717"/>
      <c r="DY28" s="717"/>
      <c r="DZ28" s="717"/>
      <c r="EA28" s="717"/>
      <c r="EB28" s="717"/>
      <c r="EC28" s="718"/>
    </row>
    <row r="29" spans="2:133" ht="11.25" customHeight="1" x14ac:dyDescent="0.15">
      <c r="B29" s="680" t="s">
        <v>299</v>
      </c>
      <c r="C29" s="681"/>
      <c r="D29" s="681"/>
      <c r="E29" s="681"/>
      <c r="F29" s="681"/>
      <c r="G29" s="681"/>
      <c r="H29" s="681"/>
      <c r="I29" s="681"/>
      <c r="J29" s="681"/>
      <c r="K29" s="681"/>
      <c r="L29" s="681"/>
      <c r="M29" s="681"/>
      <c r="N29" s="681"/>
      <c r="O29" s="681"/>
      <c r="P29" s="681"/>
      <c r="Q29" s="682"/>
      <c r="R29" s="683">
        <v>161862</v>
      </c>
      <c r="S29" s="684"/>
      <c r="T29" s="684"/>
      <c r="U29" s="684"/>
      <c r="V29" s="684"/>
      <c r="W29" s="684"/>
      <c r="X29" s="684"/>
      <c r="Y29" s="685"/>
      <c r="Z29" s="686">
        <v>1.8</v>
      </c>
      <c r="AA29" s="686"/>
      <c r="AB29" s="686"/>
      <c r="AC29" s="686"/>
      <c r="AD29" s="687">
        <v>10934</v>
      </c>
      <c r="AE29" s="687"/>
      <c r="AF29" s="687"/>
      <c r="AG29" s="687"/>
      <c r="AH29" s="687"/>
      <c r="AI29" s="687"/>
      <c r="AJ29" s="687"/>
      <c r="AK29" s="687"/>
      <c r="AL29" s="688">
        <v>0.2</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300</v>
      </c>
      <c r="CE29" s="730"/>
      <c r="CF29" s="698" t="s">
        <v>301</v>
      </c>
      <c r="CG29" s="699"/>
      <c r="CH29" s="699"/>
      <c r="CI29" s="699"/>
      <c r="CJ29" s="699"/>
      <c r="CK29" s="699"/>
      <c r="CL29" s="699"/>
      <c r="CM29" s="699"/>
      <c r="CN29" s="699"/>
      <c r="CO29" s="699"/>
      <c r="CP29" s="699"/>
      <c r="CQ29" s="700"/>
      <c r="CR29" s="683">
        <v>1237615</v>
      </c>
      <c r="CS29" s="720"/>
      <c r="CT29" s="720"/>
      <c r="CU29" s="720"/>
      <c r="CV29" s="720"/>
      <c r="CW29" s="720"/>
      <c r="CX29" s="720"/>
      <c r="CY29" s="721"/>
      <c r="CZ29" s="688">
        <v>13.7</v>
      </c>
      <c r="DA29" s="717"/>
      <c r="DB29" s="717"/>
      <c r="DC29" s="722"/>
      <c r="DD29" s="692">
        <v>1152780</v>
      </c>
      <c r="DE29" s="720"/>
      <c r="DF29" s="720"/>
      <c r="DG29" s="720"/>
      <c r="DH29" s="720"/>
      <c r="DI29" s="720"/>
      <c r="DJ29" s="720"/>
      <c r="DK29" s="721"/>
      <c r="DL29" s="692">
        <v>1152780</v>
      </c>
      <c r="DM29" s="720"/>
      <c r="DN29" s="720"/>
      <c r="DO29" s="720"/>
      <c r="DP29" s="720"/>
      <c r="DQ29" s="720"/>
      <c r="DR29" s="720"/>
      <c r="DS29" s="720"/>
      <c r="DT29" s="720"/>
      <c r="DU29" s="720"/>
      <c r="DV29" s="721"/>
      <c r="DW29" s="688">
        <v>20.6</v>
      </c>
      <c r="DX29" s="717"/>
      <c r="DY29" s="717"/>
      <c r="DZ29" s="717"/>
      <c r="EA29" s="717"/>
      <c r="EB29" s="717"/>
      <c r="EC29" s="718"/>
    </row>
    <row r="30" spans="2:133" ht="11.25" customHeight="1" x14ac:dyDescent="0.15">
      <c r="B30" s="680" t="s">
        <v>302</v>
      </c>
      <c r="C30" s="681"/>
      <c r="D30" s="681"/>
      <c r="E30" s="681"/>
      <c r="F30" s="681"/>
      <c r="G30" s="681"/>
      <c r="H30" s="681"/>
      <c r="I30" s="681"/>
      <c r="J30" s="681"/>
      <c r="K30" s="681"/>
      <c r="L30" s="681"/>
      <c r="M30" s="681"/>
      <c r="N30" s="681"/>
      <c r="O30" s="681"/>
      <c r="P30" s="681"/>
      <c r="Q30" s="682"/>
      <c r="R30" s="683">
        <v>27763</v>
      </c>
      <c r="S30" s="684"/>
      <c r="T30" s="684"/>
      <c r="U30" s="684"/>
      <c r="V30" s="684"/>
      <c r="W30" s="684"/>
      <c r="X30" s="684"/>
      <c r="Y30" s="685"/>
      <c r="Z30" s="686">
        <v>0.3</v>
      </c>
      <c r="AA30" s="686"/>
      <c r="AB30" s="686"/>
      <c r="AC30" s="686"/>
      <c r="AD30" s="687">
        <v>4</v>
      </c>
      <c r="AE30" s="687"/>
      <c r="AF30" s="687"/>
      <c r="AG30" s="687"/>
      <c r="AH30" s="687"/>
      <c r="AI30" s="687"/>
      <c r="AJ30" s="687"/>
      <c r="AK30" s="687"/>
      <c r="AL30" s="688">
        <v>0</v>
      </c>
      <c r="AM30" s="689"/>
      <c r="AN30" s="689"/>
      <c r="AO30" s="690"/>
      <c r="AP30" s="662" t="s">
        <v>218</v>
      </c>
      <c r="AQ30" s="663"/>
      <c r="AR30" s="663"/>
      <c r="AS30" s="663"/>
      <c r="AT30" s="663"/>
      <c r="AU30" s="663"/>
      <c r="AV30" s="663"/>
      <c r="AW30" s="663"/>
      <c r="AX30" s="663"/>
      <c r="AY30" s="663"/>
      <c r="AZ30" s="663"/>
      <c r="BA30" s="663"/>
      <c r="BB30" s="663"/>
      <c r="BC30" s="663"/>
      <c r="BD30" s="663"/>
      <c r="BE30" s="663"/>
      <c r="BF30" s="664"/>
      <c r="BG30" s="662" t="s">
        <v>303</v>
      </c>
      <c r="BH30" s="727"/>
      <c r="BI30" s="727"/>
      <c r="BJ30" s="727"/>
      <c r="BK30" s="727"/>
      <c r="BL30" s="727"/>
      <c r="BM30" s="727"/>
      <c r="BN30" s="727"/>
      <c r="BO30" s="727"/>
      <c r="BP30" s="727"/>
      <c r="BQ30" s="728"/>
      <c r="BR30" s="662" t="s">
        <v>304</v>
      </c>
      <c r="BS30" s="727"/>
      <c r="BT30" s="727"/>
      <c r="BU30" s="727"/>
      <c r="BV30" s="727"/>
      <c r="BW30" s="727"/>
      <c r="BX30" s="727"/>
      <c r="BY30" s="727"/>
      <c r="BZ30" s="727"/>
      <c r="CA30" s="727"/>
      <c r="CB30" s="728"/>
      <c r="CD30" s="731"/>
      <c r="CE30" s="732"/>
      <c r="CF30" s="698" t="s">
        <v>305</v>
      </c>
      <c r="CG30" s="699"/>
      <c r="CH30" s="699"/>
      <c r="CI30" s="699"/>
      <c r="CJ30" s="699"/>
      <c r="CK30" s="699"/>
      <c r="CL30" s="699"/>
      <c r="CM30" s="699"/>
      <c r="CN30" s="699"/>
      <c r="CO30" s="699"/>
      <c r="CP30" s="699"/>
      <c r="CQ30" s="700"/>
      <c r="CR30" s="683">
        <v>1178394</v>
      </c>
      <c r="CS30" s="684"/>
      <c r="CT30" s="684"/>
      <c r="CU30" s="684"/>
      <c r="CV30" s="684"/>
      <c r="CW30" s="684"/>
      <c r="CX30" s="684"/>
      <c r="CY30" s="685"/>
      <c r="CZ30" s="688">
        <v>13.1</v>
      </c>
      <c r="DA30" s="717"/>
      <c r="DB30" s="717"/>
      <c r="DC30" s="722"/>
      <c r="DD30" s="692">
        <v>1104899</v>
      </c>
      <c r="DE30" s="684"/>
      <c r="DF30" s="684"/>
      <c r="DG30" s="684"/>
      <c r="DH30" s="684"/>
      <c r="DI30" s="684"/>
      <c r="DJ30" s="684"/>
      <c r="DK30" s="685"/>
      <c r="DL30" s="692">
        <v>1104899</v>
      </c>
      <c r="DM30" s="684"/>
      <c r="DN30" s="684"/>
      <c r="DO30" s="684"/>
      <c r="DP30" s="684"/>
      <c r="DQ30" s="684"/>
      <c r="DR30" s="684"/>
      <c r="DS30" s="684"/>
      <c r="DT30" s="684"/>
      <c r="DU30" s="684"/>
      <c r="DV30" s="685"/>
      <c r="DW30" s="688">
        <v>19.7</v>
      </c>
      <c r="DX30" s="717"/>
      <c r="DY30" s="717"/>
      <c r="DZ30" s="717"/>
      <c r="EA30" s="717"/>
      <c r="EB30" s="717"/>
      <c r="EC30" s="718"/>
    </row>
    <row r="31" spans="2:133" ht="11.25" customHeight="1" x14ac:dyDescent="0.15">
      <c r="B31" s="680" t="s">
        <v>306</v>
      </c>
      <c r="C31" s="681"/>
      <c r="D31" s="681"/>
      <c r="E31" s="681"/>
      <c r="F31" s="681"/>
      <c r="G31" s="681"/>
      <c r="H31" s="681"/>
      <c r="I31" s="681"/>
      <c r="J31" s="681"/>
      <c r="K31" s="681"/>
      <c r="L31" s="681"/>
      <c r="M31" s="681"/>
      <c r="N31" s="681"/>
      <c r="O31" s="681"/>
      <c r="P31" s="681"/>
      <c r="Q31" s="682"/>
      <c r="R31" s="683">
        <v>418080</v>
      </c>
      <c r="S31" s="684"/>
      <c r="T31" s="684"/>
      <c r="U31" s="684"/>
      <c r="V31" s="684"/>
      <c r="W31" s="684"/>
      <c r="X31" s="684"/>
      <c r="Y31" s="685"/>
      <c r="Z31" s="686">
        <v>4.5</v>
      </c>
      <c r="AA31" s="686"/>
      <c r="AB31" s="686"/>
      <c r="AC31" s="686"/>
      <c r="AD31" s="687" t="s">
        <v>129</v>
      </c>
      <c r="AE31" s="687"/>
      <c r="AF31" s="687"/>
      <c r="AG31" s="687"/>
      <c r="AH31" s="687"/>
      <c r="AI31" s="687"/>
      <c r="AJ31" s="687"/>
      <c r="AK31" s="687"/>
      <c r="AL31" s="688" t="s">
        <v>129</v>
      </c>
      <c r="AM31" s="689"/>
      <c r="AN31" s="689"/>
      <c r="AO31" s="690"/>
      <c r="AP31" s="740" t="s">
        <v>307</v>
      </c>
      <c r="AQ31" s="741"/>
      <c r="AR31" s="741"/>
      <c r="AS31" s="741"/>
      <c r="AT31" s="746" t="s">
        <v>308</v>
      </c>
      <c r="AU31" s="231"/>
      <c r="AV31" s="231"/>
      <c r="AW31" s="231"/>
      <c r="AX31" s="669" t="s">
        <v>184</v>
      </c>
      <c r="AY31" s="670"/>
      <c r="AZ31" s="670"/>
      <c r="BA31" s="670"/>
      <c r="BB31" s="670"/>
      <c r="BC31" s="670"/>
      <c r="BD31" s="670"/>
      <c r="BE31" s="670"/>
      <c r="BF31" s="671"/>
      <c r="BG31" s="739">
        <v>98.9</v>
      </c>
      <c r="BH31" s="735"/>
      <c r="BI31" s="735"/>
      <c r="BJ31" s="735"/>
      <c r="BK31" s="735"/>
      <c r="BL31" s="735"/>
      <c r="BM31" s="678">
        <v>94.8</v>
      </c>
      <c r="BN31" s="735"/>
      <c r="BO31" s="735"/>
      <c r="BP31" s="735"/>
      <c r="BQ31" s="736"/>
      <c r="BR31" s="739">
        <v>99.1</v>
      </c>
      <c r="BS31" s="735"/>
      <c r="BT31" s="735"/>
      <c r="BU31" s="735"/>
      <c r="BV31" s="735"/>
      <c r="BW31" s="735"/>
      <c r="BX31" s="678">
        <v>94.8</v>
      </c>
      <c r="BY31" s="735"/>
      <c r="BZ31" s="735"/>
      <c r="CA31" s="735"/>
      <c r="CB31" s="736"/>
      <c r="CD31" s="731"/>
      <c r="CE31" s="732"/>
      <c r="CF31" s="698" t="s">
        <v>309</v>
      </c>
      <c r="CG31" s="699"/>
      <c r="CH31" s="699"/>
      <c r="CI31" s="699"/>
      <c r="CJ31" s="699"/>
      <c r="CK31" s="699"/>
      <c r="CL31" s="699"/>
      <c r="CM31" s="699"/>
      <c r="CN31" s="699"/>
      <c r="CO31" s="699"/>
      <c r="CP31" s="699"/>
      <c r="CQ31" s="700"/>
      <c r="CR31" s="683">
        <v>59221</v>
      </c>
      <c r="CS31" s="720"/>
      <c r="CT31" s="720"/>
      <c r="CU31" s="720"/>
      <c r="CV31" s="720"/>
      <c r="CW31" s="720"/>
      <c r="CX31" s="720"/>
      <c r="CY31" s="721"/>
      <c r="CZ31" s="688">
        <v>0.7</v>
      </c>
      <c r="DA31" s="717"/>
      <c r="DB31" s="717"/>
      <c r="DC31" s="722"/>
      <c r="DD31" s="692">
        <v>47881</v>
      </c>
      <c r="DE31" s="720"/>
      <c r="DF31" s="720"/>
      <c r="DG31" s="720"/>
      <c r="DH31" s="720"/>
      <c r="DI31" s="720"/>
      <c r="DJ31" s="720"/>
      <c r="DK31" s="721"/>
      <c r="DL31" s="692">
        <v>47881</v>
      </c>
      <c r="DM31" s="720"/>
      <c r="DN31" s="720"/>
      <c r="DO31" s="720"/>
      <c r="DP31" s="720"/>
      <c r="DQ31" s="720"/>
      <c r="DR31" s="720"/>
      <c r="DS31" s="720"/>
      <c r="DT31" s="720"/>
      <c r="DU31" s="720"/>
      <c r="DV31" s="721"/>
      <c r="DW31" s="688">
        <v>0.9</v>
      </c>
      <c r="DX31" s="717"/>
      <c r="DY31" s="717"/>
      <c r="DZ31" s="717"/>
      <c r="EA31" s="717"/>
      <c r="EB31" s="717"/>
      <c r="EC31" s="718"/>
    </row>
    <row r="32" spans="2:133" ht="11.25" customHeight="1" x14ac:dyDescent="0.15">
      <c r="B32" s="750" t="s">
        <v>310</v>
      </c>
      <c r="C32" s="751"/>
      <c r="D32" s="751"/>
      <c r="E32" s="751"/>
      <c r="F32" s="751"/>
      <c r="G32" s="751"/>
      <c r="H32" s="751"/>
      <c r="I32" s="751"/>
      <c r="J32" s="751"/>
      <c r="K32" s="751"/>
      <c r="L32" s="751"/>
      <c r="M32" s="751"/>
      <c r="N32" s="751"/>
      <c r="O32" s="751"/>
      <c r="P32" s="751"/>
      <c r="Q32" s="752"/>
      <c r="R32" s="683" t="s">
        <v>235</v>
      </c>
      <c r="S32" s="684"/>
      <c r="T32" s="684"/>
      <c r="U32" s="684"/>
      <c r="V32" s="684"/>
      <c r="W32" s="684"/>
      <c r="X32" s="684"/>
      <c r="Y32" s="685"/>
      <c r="Z32" s="686" t="s">
        <v>235</v>
      </c>
      <c r="AA32" s="686"/>
      <c r="AB32" s="686"/>
      <c r="AC32" s="686"/>
      <c r="AD32" s="687" t="s">
        <v>235</v>
      </c>
      <c r="AE32" s="687"/>
      <c r="AF32" s="687"/>
      <c r="AG32" s="687"/>
      <c r="AH32" s="687"/>
      <c r="AI32" s="687"/>
      <c r="AJ32" s="687"/>
      <c r="AK32" s="687"/>
      <c r="AL32" s="688" t="s">
        <v>129</v>
      </c>
      <c r="AM32" s="689"/>
      <c r="AN32" s="689"/>
      <c r="AO32" s="690"/>
      <c r="AP32" s="742"/>
      <c r="AQ32" s="743"/>
      <c r="AR32" s="743"/>
      <c r="AS32" s="743"/>
      <c r="AT32" s="747"/>
      <c r="AU32" s="230" t="s">
        <v>311</v>
      </c>
      <c r="AV32" s="230"/>
      <c r="AW32" s="230"/>
      <c r="AX32" s="680" t="s">
        <v>312</v>
      </c>
      <c r="AY32" s="681"/>
      <c r="AZ32" s="681"/>
      <c r="BA32" s="681"/>
      <c r="BB32" s="681"/>
      <c r="BC32" s="681"/>
      <c r="BD32" s="681"/>
      <c r="BE32" s="681"/>
      <c r="BF32" s="682"/>
      <c r="BG32" s="749">
        <v>98.9</v>
      </c>
      <c r="BH32" s="720"/>
      <c r="BI32" s="720"/>
      <c r="BJ32" s="720"/>
      <c r="BK32" s="720"/>
      <c r="BL32" s="720"/>
      <c r="BM32" s="689">
        <v>95</v>
      </c>
      <c r="BN32" s="737"/>
      <c r="BO32" s="737"/>
      <c r="BP32" s="737"/>
      <c r="BQ32" s="738"/>
      <c r="BR32" s="749">
        <v>99</v>
      </c>
      <c r="BS32" s="720"/>
      <c r="BT32" s="720"/>
      <c r="BU32" s="720"/>
      <c r="BV32" s="720"/>
      <c r="BW32" s="720"/>
      <c r="BX32" s="689">
        <v>95</v>
      </c>
      <c r="BY32" s="737"/>
      <c r="BZ32" s="737"/>
      <c r="CA32" s="737"/>
      <c r="CB32" s="738"/>
      <c r="CD32" s="733"/>
      <c r="CE32" s="734"/>
      <c r="CF32" s="698" t="s">
        <v>313</v>
      </c>
      <c r="CG32" s="699"/>
      <c r="CH32" s="699"/>
      <c r="CI32" s="699"/>
      <c r="CJ32" s="699"/>
      <c r="CK32" s="699"/>
      <c r="CL32" s="699"/>
      <c r="CM32" s="699"/>
      <c r="CN32" s="699"/>
      <c r="CO32" s="699"/>
      <c r="CP32" s="699"/>
      <c r="CQ32" s="700"/>
      <c r="CR32" s="683" t="s">
        <v>129</v>
      </c>
      <c r="CS32" s="684"/>
      <c r="CT32" s="684"/>
      <c r="CU32" s="684"/>
      <c r="CV32" s="684"/>
      <c r="CW32" s="684"/>
      <c r="CX32" s="684"/>
      <c r="CY32" s="685"/>
      <c r="CZ32" s="688" t="s">
        <v>171</v>
      </c>
      <c r="DA32" s="717"/>
      <c r="DB32" s="717"/>
      <c r="DC32" s="722"/>
      <c r="DD32" s="692" t="s">
        <v>129</v>
      </c>
      <c r="DE32" s="684"/>
      <c r="DF32" s="684"/>
      <c r="DG32" s="684"/>
      <c r="DH32" s="684"/>
      <c r="DI32" s="684"/>
      <c r="DJ32" s="684"/>
      <c r="DK32" s="685"/>
      <c r="DL32" s="692" t="s">
        <v>171</v>
      </c>
      <c r="DM32" s="684"/>
      <c r="DN32" s="684"/>
      <c r="DO32" s="684"/>
      <c r="DP32" s="684"/>
      <c r="DQ32" s="684"/>
      <c r="DR32" s="684"/>
      <c r="DS32" s="684"/>
      <c r="DT32" s="684"/>
      <c r="DU32" s="684"/>
      <c r="DV32" s="685"/>
      <c r="DW32" s="688" t="s">
        <v>129</v>
      </c>
      <c r="DX32" s="717"/>
      <c r="DY32" s="717"/>
      <c r="DZ32" s="717"/>
      <c r="EA32" s="717"/>
      <c r="EB32" s="717"/>
      <c r="EC32" s="718"/>
    </row>
    <row r="33" spans="2:133" ht="11.25" customHeight="1" x14ac:dyDescent="0.15">
      <c r="B33" s="680" t="s">
        <v>314</v>
      </c>
      <c r="C33" s="681"/>
      <c r="D33" s="681"/>
      <c r="E33" s="681"/>
      <c r="F33" s="681"/>
      <c r="G33" s="681"/>
      <c r="H33" s="681"/>
      <c r="I33" s="681"/>
      <c r="J33" s="681"/>
      <c r="K33" s="681"/>
      <c r="L33" s="681"/>
      <c r="M33" s="681"/>
      <c r="N33" s="681"/>
      <c r="O33" s="681"/>
      <c r="P33" s="681"/>
      <c r="Q33" s="682"/>
      <c r="R33" s="683">
        <v>381869</v>
      </c>
      <c r="S33" s="684"/>
      <c r="T33" s="684"/>
      <c r="U33" s="684"/>
      <c r="V33" s="684"/>
      <c r="W33" s="684"/>
      <c r="X33" s="684"/>
      <c r="Y33" s="685"/>
      <c r="Z33" s="686">
        <v>4.0999999999999996</v>
      </c>
      <c r="AA33" s="686"/>
      <c r="AB33" s="686"/>
      <c r="AC33" s="686"/>
      <c r="AD33" s="687" t="s">
        <v>235</v>
      </c>
      <c r="AE33" s="687"/>
      <c r="AF33" s="687"/>
      <c r="AG33" s="687"/>
      <c r="AH33" s="687"/>
      <c r="AI33" s="687"/>
      <c r="AJ33" s="687"/>
      <c r="AK33" s="687"/>
      <c r="AL33" s="688" t="s">
        <v>235</v>
      </c>
      <c r="AM33" s="689"/>
      <c r="AN33" s="689"/>
      <c r="AO33" s="690"/>
      <c r="AP33" s="744"/>
      <c r="AQ33" s="745"/>
      <c r="AR33" s="745"/>
      <c r="AS33" s="745"/>
      <c r="AT33" s="748"/>
      <c r="AU33" s="232"/>
      <c r="AV33" s="232"/>
      <c r="AW33" s="232"/>
      <c r="AX33" s="724" t="s">
        <v>315</v>
      </c>
      <c r="AY33" s="725"/>
      <c r="AZ33" s="725"/>
      <c r="BA33" s="725"/>
      <c r="BB33" s="725"/>
      <c r="BC33" s="725"/>
      <c r="BD33" s="725"/>
      <c r="BE33" s="725"/>
      <c r="BF33" s="726"/>
      <c r="BG33" s="753">
        <v>98.7</v>
      </c>
      <c r="BH33" s="754"/>
      <c r="BI33" s="754"/>
      <c r="BJ33" s="754"/>
      <c r="BK33" s="754"/>
      <c r="BL33" s="754"/>
      <c r="BM33" s="755">
        <v>93.3</v>
      </c>
      <c r="BN33" s="754"/>
      <c r="BO33" s="754"/>
      <c r="BP33" s="754"/>
      <c r="BQ33" s="756"/>
      <c r="BR33" s="753">
        <v>99.1</v>
      </c>
      <c r="BS33" s="754"/>
      <c r="BT33" s="754"/>
      <c r="BU33" s="754"/>
      <c r="BV33" s="754"/>
      <c r="BW33" s="754"/>
      <c r="BX33" s="755">
        <v>93.1</v>
      </c>
      <c r="BY33" s="754"/>
      <c r="BZ33" s="754"/>
      <c r="CA33" s="754"/>
      <c r="CB33" s="756"/>
      <c r="CD33" s="698" t="s">
        <v>316</v>
      </c>
      <c r="CE33" s="699"/>
      <c r="CF33" s="699"/>
      <c r="CG33" s="699"/>
      <c r="CH33" s="699"/>
      <c r="CI33" s="699"/>
      <c r="CJ33" s="699"/>
      <c r="CK33" s="699"/>
      <c r="CL33" s="699"/>
      <c r="CM33" s="699"/>
      <c r="CN33" s="699"/>
      <c r="CO33" s="699"/>
      <c r="CP33" s="699"/>
      <c r="CQ33" s="700"/>
      <c r="CR33" s="683">
        <v>4414901</v>
      </c>
      <c r="CS33" s="720"/>
      <c r="CT33" s="720"/>
      <c r="CU33" s="720"/>
      <c r="CV33" s="720"/>
      <c r="CW33" s="720"/>
      <c r="CX33" s="720"/>
      <c r="CY33" s="721"/>
      <c r="CZ33" s="688">
        <v>49</v>
      </c>
      <c r="DA33" s="717"/>
      <c r="DB33" s="717"/>
      <c r="DC33" s="722"/>
      <c r="DD33" s="692">
        <v>3733777</v>
      </c>
      <c r="DE33" s="720"/>
      <c r="DF33" s="720"/>
      <c r="DG33" s="720"/>
      <c r="DH33" s="720"/>
      <c r="DI33" s="720"/>
      <c r="DJ33" s="720"/>
      <c r="DK33" s="721"/>
      <c r="DL33" s="692">
        <v>2225269</v>
      </c>
      <c r="DM33" s="720"/>
      <c r="DN33" s="720"/>
      <c r="DO33" s="720"/>
      <c r="DP33" s="720"/>
      <c r="DQ33" s="720"/>
      <c r="DR33" s="720"/>
      <c r="DS33" s="720"/>
      <c r="DT33" s="720"/>
      <c r="DU33" s="720"/>
      <c r="DV33" s="721"/>
      <c r="DW33" s="688">
        <v>39.700000000000003</v>
      </c>
      <c r="DX33" s="717"/>
      <c r="DY33" s="717"/>
      <c r="DZ33" s="717"/>
      <c r="EA33" s="717"/>
      <c r="EB33" s="717"/>
      <c r="EC33" s="718"/>
    </row>
    <row r="34" spans="2:133" ht="11.25" customHeight="1" x14ac:dyDescent="0.15">
      <c r="B34" s="680" t="s">
        <v>317</v>
      </c>
      <c r="C34" s="681"/>
      <c r="D34" s="681"/>
      <c r="E34" s="681"/>
      <c r="F34" s="681"/>
      <c r="G34" s="681"/>
      <c r="H34" s="681"/>
      <c r="I34" s="681"/>
      <c r="J34" s="681"/>
      <c r="K34" s="681"/>
      <c r="L34" s="681"/>
      <c r="M34" s="681"/>
      <c r="N34" s="681"/>
      <c r="O34" s="681"/>
      <c r="P34" s="681"/>
      <c r="Q34" s="682"/>
      <c r="R34" s="683">
        <v>80297</v>
      </c>
      <c r="S34" s="684"/>
      <c r="T34" s="684"/>
      <c r="U34" s="684"/>
      <c r="V34" s="684"/>
      <c r="W34" s="684"/>
      <c r="X34" s="684"/>
      <c r="Y34" s="685"/>
      <c r="Z34" s="686">
        <v>0.9</v>
      </c>
      <c r="AA34" s="686"/>
      <c r="AB34" s="686"/>
      <c r="AC34" s="686"/>
      <c r="AD34" s="687">
        <v>8262</v>
      </c>
      <c r="AE34" s="687"/>
      <c r="AF34" s="687"/>
      <c r="AG34" s="687"/>
      <c r="AH34" s="687"/>
      <c r="AI34" s="687"/>
      <c r="AJ34" s="687"/>
      <c r="AK34" s="687"/>
      <c r="AL34" s="688">
        <v>0.2</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318</v>
      </c>
      <c r="CE34" s="699"/>
      <c r="CF34" s="699"/>
      <c r="CG34" s="699"/>
      <c r="CH34" s="699"/>
      <c r="CI34" s="699"/>
      <c r="CJ34" s="699"/>
      <c r="CK34" s="699"/>
      <c r="CL34" s="699"/>
      <c r="CM34" s="699"/>
      <c r="CN34" s="699"/>
      <c r="CO34" s="699"/>
      <c r="CP34" s="699"/>
      <c r="CQ34" s="700"/>
      <c r="CR34" s="683">
        <v>1109789</v>
      </c>
      <c r="CS34" s="684"/>
      <c r="CT34" s="684"/>
      <c r="CU34" s="684"/>
      <c r="CV34" s="684"/>
      <c r="CW34" s="684"/>
      <c r="CX34" s="684"/>
      <c r="CY34" s="685"/>
      <c r="CZ34" s="688">
        <v>12.3</v>
      </c>
      <c r="DA34" s="717"/>
      <c r="DB34" s="717"/>
      <c r="DC34" s="722"/>
      <c r="DD34" s="692">
        <v>844559</v>
      </c>
      <c r="DE34" s="684"/>
      <c r="DF34" s="684"/>
      <c r="DG34" s="684"/>
      <c r="DH34" s="684"/>
      <c r="DI34" s="684"/>
      <c r="DJ34" s="684"/>
      <c r="DK34" s="685"/>
      <c r="DL34" s="692">
        <v>480993</v>
      </c>
      <c r="DM34" s="684"/>
      <c r="DN34" s="684"/>
      <c r="DO34" s="684"/>
      <c r="DP34" s="684"/>
      <c r="DQ34" s="684"/>
      <c r="DR34" s="684"/>
      <c r="DS34" s="684"/>
      <c r="DT34" s="684"/>
      <c r="DU34" s="684"/>
      <c r="DV34" s="685"/>
      <c r="DW34" s="688">
        <v>8.6</v>
      </c>
      <c r="DX34" s="717"/>
      <c r="DY34" s="717"/>
      <c r="DZ34" s="717"/>
      <c r="EA34" s="717"/>
      <c r="EB34" s="717"/>
      <c r="EC34" s="718"/>
    </row>
    <row r="35" spans="2:133" ht="11.25" customHeight="1" x14ac:dyDescent="0.15">
      <c r="B35" s="680" t="s">
        <v>319</v>
      </c>
      <c r="C35" s="681"/>
      <c r="D35" s="681"/>
      <c r="E35" s="681"/>
      <c r="F35" s="681"/>
      <c r="G35" s="681"/>
      <c r="H35" s="681"/>
      <c r="I35" s="681"/>
      <c r="J35" s="681"/>
      <c r="K35" s="681"/>
      <c r="L35" s="681"/>
      <c r="M35" s="681"/>
      <c r="N35" s="681"/>
      <c r="O35" s="681"/>
      <c r="P35" s="681"/>
      <c r="Q35" s="682"/>
      <c r="R35" s="683">
        <v>190121</v>
      </c>
      <c r="S35" s="684"/>
      <c r="T35" s="684"/>
      <c r="U35" s="684"/>
      <c r="V35" s="684"/>
      <c r="W35" s="684"/>
      <c r="X35" s="684"/>
      <c r="Y35" s="685"/>
      <c r="Z35" s="686">
        <v>2.1</v>
      </c>
      <c r="AA35" s="686"/>
      <c r="AB35" s="686"/>
      <c r="AC35" s="686"/>
      <c r="AD35" s="687" t="s">
        <v>129</v>
      </c>
      <c r="AE35" s="687"/>
      <c r="AF35" s="687"/>
      <c r="AG35" s="687"/>
      <c r="AH35" s="687"/>
      <c r="AI35" s="687"/>
      <c r="AJ35" s="687"/>
      <c r="AK35" s="687"/>
      <c r="AL35" s="688" t="s">
        <v>235</v>
      </c>
      <c r="AM35" s="689"/>
      <c r="AN35" s="689"/>
      <c r="AO35" s="690"/>
      <c r="AP35" s="235"/>
      <c r="AQ35" s="662" t="s">
        <v>320</v>
      </c>
      <c r="AR35" s="663"/>
      <c r="AS35" s="663"/>
      <c r="AT35" s="663"/>
      <c r="AU35" s="663"/>
      <c r="AV35" s="663"/>
      <c r="AW35" s="663"/>
      <c r="AX35" s="663"/>
      <c r="AY35" s="663"/>
      <c r="AZ35" s="663"/>
      <c r="BA35" s="663"/>
      <c r="BB35" s="663"/>
      <c r="BC35" s="663"/>
      <c r="BD35" s="663"/>
      <c r="BE35" s="663"/>
      <c r="BF35" s="664"/>
      <c r="BG35" s="662" t="s">
        <v>321</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322</v>
      </c>
      <c r="CE35" s="699"/>
      <c r="CF35" s="699"/>
      <c r="CG35" s="699"/>
      <c r="CH35" s="699"/>
      <c r="CI35" s="699"/>
      <c r="CJ35" s="699"/>
      <c r="CK35" s="699"/>
      <c r="CL35" s="699"/>
      <c r="CM35" s="699"/>
      <c r="CN35" s="699"/>
      <c r="CO35" s="699"/>
      <c r="CP35" s="699"/>
      <c r="CQ35" s="700"/>
      <c r="CR35" s="683">
        <v>317506</v>
      </c>
      <c r="CS35" s="720"/>
      <c r="CT35" s="720"/>
      <c r="CU35" s="720"/>
      <c r="CV35" s="720"/>
      <c r="CW35" s="720"/>
      <c r="CX35" s="720"/>
      <c r="CY35" s="721"/>
      <c r="CZ35" s="688">
        <v>3.5</v>
      </c>
      <c r="DA35" s="717"/>
      <c r="DB35" s="717"/>
      <c r="DC35" s="722"/>
      <c r="DD35" s="692">
        <v>268196</v>
      </c>
      <c r="DE35" s="720"/>
      <c r="DF35" s="720"/>
      <c r="DG35" s="720"/>
      <c r="DH35" s="720"/>
      <c r="DI35" s="720"/>
      <c r="DJ35" s="720"/>
      <c r="DK35" s="721"/>
      <c r="DL35" s="692">
        <v>244962</v>
      </c>
      <c r="DM35" s="720"/>
      <c r="DN35" s="720"/>
      <c r="DO35" s="720"/>
      <c r="DP35" s="720"/>
      <c r="DQ35" s="720"/>
      <c r="DR35" s="720"/>
      <c r="DS35" s="720"/>
      <c r="DT35" s="720"/>
      <c r="DU35" s="720"/>
      <c r="DV35" s="721"/>
      <c r="DW35" s="688">
        <v>4.4000000000000004</v>
      </c>
      <c r="DX35" s="717"/>
      <c r="DY35" s="717"/>
      <c r="DZ35" s="717"/>
      <c r="EA35" s="717"/>
      <c r="EB35" s="717"/>
      <c r="EC35" s="718"/>
    </row>
    <row r="36" spans="2:133" ht="11.25" customHeight="1" x14ac:dyDescent="0.15">
      <c r="B36" s="680" t="s">
        <v>323</v>
      </c>
      <c r="C36" s="681"/>
      <c r="D36" s="681"/>
      <c r="E36" s="681"/>
      <c r="F36" s="681"/>
      <c r="G36" s="681"/>
      <c r="H36" s="681"/>
      <c r="I36" s="681"/>
      <c r="J36" s="681"/>
      <c r="K36" s="681"/>
      <c r="L36" s="681"/>
      <c r="M36" s="681"/>
      <c r="N36" s="681"/>
      <c r="O36" s="681"/>
      <c r="P36" s="681"/>
      <c r="Q36" s="682"/>
      <c r="R36" s="683">
        <v>911156</v>
      </c>
      <c r="S36" s="684"/>
      <c r="T36" s="684"/>
      <c r="U36" s="684"/>
      <c r="V36" s="684"/>
      <c r="W36" s="684"/>
      <c r="X36" s="684"/>
      <c r="Y36" s="685"/>
      <c r="Z36" s="686">
        <v>9.9</v>
      </c>
      <c r="AA36" s="686"/>
      <c r="AB36" s="686"/>
      <c r="AC36" s="686"/>
      <c r="AD36" s="687" t="s">
        <v>235</v>
      </c>
      <c r="AE36" s="687"/>
      <c r="AF36" s="687"/>
      <c r="AG36" s="687"/>
      <c r="AH36" s="687"/>
      <c r="AI36" s="687"/>
      <c r="AJ36" s="687"/>
      <c r="AK36" s="687"/>
      <c r="AL36" s="688" t="s">
        <v>129</v>
      </c>
      <c r="AM36" s="689"/>
      <c r="AN36" s="689"/>
      <c r="AO36" s="690"/>
      <c r="AP36" s="235"/>
      <c r="AQ36" s="757" t="s">
        <v>324</v>
      </c>
      <c r="AR36" s="758"/>
      <c r="AS36" s="758"/>
      <c r="AT36" s="758"/>
      <c r="AU36" s="758"/>
      <c r="AV36" s="758"/>
      <c r="AW36" s="758"/>
      <c r="AX36" s="758"/>
      <c r="AY36" s="759"/>
      <c r="AZ36" s="672">
        <v>1475418</v>
      </c>
      <c r="BA36" s="673"/>
      <c r="BB36" s="673"/>
      <c r="BC36" s="673"/>
      <c r="BD36" s="673"/>
      <c r="BE36" s="673"/>
      <c r="BF36" s="760"/>
      <c r="BG36" s="694" t="s">
        <v>325</v>
      </c>
      <c r="BH36" s="695"/>
      <c r="BI36" s="695"/>
      <c r="BJ36" s="695"/>
      <c r="BK36" s="695"/>
      <c r="BL36" s="695"/>
      <c r="BM36" s="695"/>
      <c r="BN36" s="695"/>
      <c r="BO36" s="695"/>
      <c r="BP36" s="695"/>
      <c r="BQ36" s="695"/>
      <c r="BR36" s="695"/>
      <c r="BS36" s="695"/>
      <c r="BT36" s="695"/>
      <c r="BU36" s="696"/>
      <c r="BV36" s="672">
        <v>2159</v>
      </c>
      <c r="BW36" s="673"/>
      <c r="BX36" s="673"/>
      <c r="BY36" s="673"/>
      <c r="BZ36" s="673"/>
      <c r="CA36" s="673"/>
      <c r="CB36" s="760"/>
      <c r="CD36" s="698" t="s">
        <v>326</v>
      </c>
      <c r="CE36" s="699"/>
      <c r="CF36" s="699"/>
      <c r="CG36" s="699"/>
      <c r="CH36" s="699"/>
      <c r="CI36" s="699"/>
      <c r="CJ36" s="699"/>
      <c r="CK36" s="699"/>
      <c r="CL36" s="699"/>
      <c r="CM36" s="699"/>
      <c r="CN36" s="699"/>
      <c r="CO36" s="699"/>
      <c r="CP36" s="699"/>
      <c r="CQ36" s="700"/>
      <c r="CR36" s="683">
        <v>1586621</v>
      </c>
      <c r="CS36" s="684"/>
      <c r="CT36" s="684"/>
      <c r="CU36" s="684"/>
      <c r="CV36" s="684"/>
      <c r="CW36" s="684"/>
      <c r="CX36" s="684"/>
      <c r="CY36" s="685"/>
      <c r="CZ36" s="688">
        <v>17.600000000000001</v>
      </c>
      <c r="DA36" s="717"/>
      <c r="DB36" s="717"/>
      <c r="DC36" s="722"/>
      <c r="DD36" s="692">
        <v>1428925</v>
      </c>
      <c r="DE36" s="684"/>
      <c r="DF36" s="684"/>
      <c r="DG36" s="684"/>
      <c r="DH36" s="684"/>
      <c r="DI36" s="684"/>
      <c r="DJ36" s="684"/>
      <c r="DK36" s="685"/>
      <c r="DL36" s="692">
        <v>883279</v>
      </c>
      <c r="DM36" s="684"/>
      <c r="DN36" s="684"/>
      <c r="DO36" s="684"/>
      <c r="DP36" s="684"/>
      <c r="DQ36" s="684"/>
      <c r="DR36" s="684"/>
      <c r="DS36" s="684"/>
      <c r="DT36" s="684"/>
      <c r="DU36" s="684"/>
      <c r="DV36" s="685"/>
      <c r="DW36" s="688">
        <v>15.8</v>
      </c>
      <c r="DX36" s="717"/>
      <c r="DY36" s="717"/>
      <c r="DZ36" s="717"/>
      <c r="EA36" s="717"/>
      <c r="EB36" s="717"/>
      <c r="EC36" s="718"/>
    </row>
    <row r="37" spans="2:133" ht="11.25" customHeight="1" x14ac:dyDescent="0.15">
      <c r="B37" s="680" t="s">
        <v>327</v>
      </c>
      <c r="C37" s="681"/>
      <c r="D37" s="681"/>
      <c r="E37" s="681"/>
      <c r="F37" s="681"/>
      <c r="G37" s="681"/>
      <c r="H37" s="681"/>
      <c r="I37" s="681"/>
      <c r="J37" s="681"/>
      <c r="K37" s="681"/>
      <c r="L37" s="681"/>
      <c r="M37" s="681"/>
      <c r="N37" s="681"/>
      <c r="O37" s="681"/>
      <c r="P37" s="681"/>
      <c r="Q37" s="682"/>
      <c r="R37" s="683">
        <v>100300</v>
      </c>
      <c r="S37" s="684"/>
      <c r="T37" s="684"/>
      <c r="U37" s="684"/>
      <c r="V37" s="684"/>
      <c r="W37" s="684"/>
      <c r="X37" s="684"/>
      <c r="Y37" s="685"/>
      <c r="Z37" s="686">
        <v>1.1000000000000001</v>
      </c>
      <c r="AA37" s="686"/>
      <c r="AB37" s="686"/>
      <c r="AC37" s="686"/>
      <c r="AD37" s="687" t="s">
        <v>235</v>
      </c>
      <c r="AE37" s="687"/>
      <c r="AF37" s="687"/>
      <c r="AG37" s="687"/>
      <c r="AH37" s="687"/>
      <c r="AI37" s="687"/>
      <c r="AJ37" s="687"/>
      <c r="AK37" s="687"/>
      <c r="AL37" s="688" t="s">
        <v>171</v>
      </c>
      <c r="AM37" s="689"/>
      <c r="AN37" s="689"/>
      <c r="AO37" s="690"/>
      <c r="AQ37" s="761" t="s">
        <v>328</v>
      </c>
      <c r="AR37" s="762"/>
      <c r="AS37" s="762"/>
      <c r="AT37" s="762"/>
      <c r="AU37" s="762"/>
      <c r="AV37" s="762"/>
      <c r="AW37" s="762"/>
      <c r="AX37" s="762"/>
      <c r="AY37" s="763"/>
      <c r="AZ37" s="683">
        <v>506472</v>
      </c>
      <c r="BA37" s="684"/>
      <c r="BB37" s="684"/>
      <c r="BC37" s="684"/>
      <c r="BD37" s="720"/>
      <c r="BE37" s="720"/>
      <c r="BF37" s="738"/>
      <c r="BG37" s="698" t="s">
        <v>329</v>
      </c>
      <c r="BH37" s="699"/>
      <c r="BI37" s="699"/>
      <c r="BJ37" s="699"/>
      <c r="BK37" s="699"/>
      <c r="BL37" s="699"/>
      <c r="BM37" s="699"/>
      <c r="BN37" s="699"/>
      <c r="BO37" s="699"/>
      <c r="BP37" s="699"/>
      <c r="BQ37" s="699"/>
      <c r="BR37" s="699"/>
      <c r="BS37" s="699"/>
      <c r="BT37" s="699"/>
      <c r="BU37" s="700"/>
      <c r="BV37" s="683">
        <v>12323</v>
      </c>
      <c r="BW37" s="684"/>
      <c r="BX37" s="684"/>
      <c r="BY37" s="684"/>
      <c r="BZ37" s="684"/>
      <c r="CA37" s="684"/>
      <c r="CB37" s="693"/>
      <c r="CD37" s="698" t="s">
        <v>330</v>
      </c>
      <c r="CE37" s="699"/>
      <c r="CF37" s="699"/>
      <c r="CG37" s="699"/>
      <c r="CH37" s="699"/>
      <c r="CI37" s="699"/>
      <c r="CJ37" s="699"/>
      <c r="CK37" s="699"/>
      <c r="CL37" s="699"/>
      <c r="CM37" s="699"/>
      <c r="CN37" s="699"/>
      <c r="CO37" s="699"/>
      <c r="CP37" s="699"/>
      <c r="CQ37" s="700"/>
      <c r="CR37" s="683">
        <v>616923</v>
      </c>
      <c r="CS37" s="720"/>
      <c r="CT37" s="720"/>
      <c r="CU37" s="720"/>
      <c r="CV37" s="720"/>
      <c r="CW37" s="720"/>
      <c r="CX37" s="720"/>
      <c r="CY37" s="721"/>
      <c r="CZ37" s="688">
        <v>6.8</v>
      </c>
      <c r="DA37" s="717"/>
      <c r="DB37" s="717"/>
      <c r="DC37" s="722"/>
      <c r="DD37" s="692">
        <v>616923</v>
      </c>
      <c r="DE37" s="720"/>
      <c r="DF37" s="720"/>
      <c r="DG37" s="720"/>
      <c r="DH37" s="720"/>
      <c r="DI37" s="720"/>
      <c r="DJ37" s="720"/>
      <c r="DK37" s="721"/>
      <c r="DL37" s="692">
        <v>616923</v>
      </c>
      <c r="DM37" s="720"/>
      <c r="DN37" s="720"/>
      <c r="DO37" s="720"/>
      <c r="DP37" s="720"/>
      <c r="DQ37" s="720"/>
      <c r="DR37" s="720"/>
      <c r="DS37" s="720"/>
      <c r="DT37" s="720"/>
      <c r="DU37" s="720"/>
      <c r="DV37" s="721"/>
      <c r="DW37" s="688">
        <v>11</v>
      </c>
      <c r="DX37" s="717"/>
      <c r="DY37" s="717"/>
      <c r="DZ37" s="717"/>
      <c r="EA37" s="717"/>
      <c r="EB37" s="717"/>
      <c r="EC37" s="718"/>
    </row>
    <row r="38" spans="2:133" ht="11.25" customHeight="1" x14ac:dyDescent="0.15">
      <c r="B38" s="680" t="s">
        <v>331</v>
      </c>
      <c r="C38" s="681"/>
      <c r="D38" s="681"/>
      <c r="E38" s="681"/>
      <c r="F38" s="681"/>
      <c r="G38" s="681"/>
      <c r="H38" s="681"/>
      <c r="I38" s="681"/>
      <c r="J38" s="681"/>
      <c r="K38" s="681"/>
      <c r="L38" s="681"/>
      <c r="M38" s="681"/>
      <c r="N38" s="681"/>
      <c r="O38" s="681"/>
      <c r="P38" s="681"/>
      <c r="Q38" s="682"/>
      <c r="R38" s="683">
        <v>84122</v>
      </c>
      <c r="S38" s="684"/>
      <c r="T38" s="684"/>
      <c r="U38" s="684"/>
      <c r="V38" s="684"/>
      <c r="W38" s="684"/>
      <c r="X38" s="684"/>
      <c r="Y38" s="685"/>
      <c r="Z38" s="686">
        <v>0.9</v>
      </c>
      <c r="AA38" s="686"/>
      <c r="AB38" s="686"/>
      <c r="AC38" s="686"/>
      <c r="AD38" s="687">
        <v>24218</v>
      </c>
      <c r="AE38" s="687"/>
      <c r="AF38" s="687"/>
      <c r="AG38" s="687"/>
      <c r="AH38" s="687"/>
      <c r="AI38" s="687"/>
      <c r="AJ38" s="687"/>
      <c r="AK38" s="687"/>
      <c r="AL38" s="688">
        <v>0.4</v>
      </c>
      <c r="AM38" s="689"/>
      <c r="AN38" s="689"/>
      <c r="AO38" s="690"/>
      <c r="AQ38" s="761" t="s">
        <v>332</v>
      </c>
      <c r="AR38" s="762"/>
      <c r="AS38" s="762"/>
      <c r="AT38" s="762"/>
      <c r="AU38" s="762"/>
      <c r="AV38" s="762"/>
      <c r="AW38" s="762"/>
      <c r="AX38" s="762"/>
      <c r="AY38" s="763"/>
      <c r="AZ38" s="683">
        <v>209057</v>
      </c>
      <c r="BA38" s="684"/>
      <c r="BB38" s="684"/>
      <c r="BC38" s="684"/>
      <c r="BD38" s="720"/>
      <c r="BE38" s="720"/>
      <c r="BF38" s="738"/>
      <c r="BG38" s="698" t="s">
        <v>333</v>
      </c>
      <c r="BH38" s="699"/>
      <c r="BI38" s="699"/>
      <c r="BJ38" s="699"/>
      <c r="BK38" s="699"/>
      <c r="BL38" s="699"/>
      <c r="BM38" s="699"/>
      <c r="BN38" s="699"/>
      <c r="BO38" s="699"/>
      <c r="BP38" s="699"/>
      <c r="BQ38" s="699"/>
      <c r="BR38" s="699"/>
      <c r="BS38" s="699"/>
      <c r="BT38" s="699"/>
      <c r="BU38" s="700"/>
      <c r="BV38" s="683">
        <v>1294</v>
      </c>
      <c r="BW38" s="684"/>
      <c r="BX38" s="684"/>
      <c r="BY38" s="684"/>
      <c r="BZ38" s="684"/>
      <c r="CA38" s="684"/>
      <c r="CB38" s="693"/>
      <c r="CD38" s="698" t="s">
        <v>334</v>
      </c>
      <c r="CE38" s="699"/>
      <c r="CF38" s="699"/>
      <c r="CG38" s="699"/>
      <c r="CH38" s="699"/>
      <c r="CI38" s="699"/>
      <c r="CJ38" s="699"/>
      <c r="CK38" s="699"/>
      <c r="CL38" s="699"/>
      <c r="CM38" s="699"/>
      <c r="CN38" s="699"/>
      <c r="CO38" s="699"/>
      <c r="CP38" s="699"/>
      <c r="CQ38" s="700"/>
      <c r="CR38" s="683">
        <v>968946</v>
      </c>
      <c r="CS38" s="684"/>
      <c r="CT38" s="684"/>
      <c r="CU38" s="684"/>
      <c r="CV38" s="684"/>
      <c r="CW38" s="684"/>
      <c r="CX38" s="684"/>
      <c r="CY38" s="685"/>
      <c r="CZ38" s="688">
        <v>10.8</v>
      </c>
      <c r="DA38" s="717"/>
      <c r="DB38" s="717"/>
      <c r="DC38" s="722"/>
      <c r="DD38" s="692">
        <v>872557</v>
      </c>
      <c r="DE38" s="684"/>
      <c r="DF38" s="684"/>
      <c r="DG38" s="684"/>
      <c r="DH38" s="684"/>
      <c r="DI38" s="684"/>
      <c r="DJ38" s="684"/>
      <c r="DK38" s="685"/>
      <c r="DL38" s="692">
        <v>602759</v>
      </c>
      <c r="DM38" s="684"/>
      <c r="DN38" s="684"/>
      <c r="DO38" s="684"/>
      <c r="DP38" s="684"/>
      <c r="DQ38" s="684"/>
      <c r="DR38" s="684"/>
      <c r="DS38" s="684"/>
      <c r="DT38" s="684"/>
      <c r="DU38" s="684"/>
      <c r="DV38" s="685"/>
      <c r="DW38" s="688">
        <v>10.7</v>
      </c>
      <c r="DX38" s="717"/>
      <c r="DY38" s="717"/>
      <c r="DZ38" s="717"/>
      <c r="EA38" s="717"/>
      <c r="EB38" s="717"/>
      <c r="EC38" s="718"/>
    </row>
    <row r="39" spans="2:133" ht="11.25" customHeight="1" x14ac:dyDescent="0.15">
      <c r="B39" s="680" t="s">
        <v>335</v>
      </c>
      <c r="C39" s="681"/>
      <c r="D39" s="681"/>
      <c r="E39" s="681"/>
      <c r="F39" s="681"/>
      <c r="G39" s="681"/>
      <c r="H39" s="681"/>
      <c r="I39" s="681"/>
      <c r="J39" s="681"/>
      <c r="K39" s="681"/>
      <c r="L39" s="681"/>
      <c r="M39" s="681"/>
      <c r="N39" s="681"/>
      <c r="O39" s="681"/>
      <c r="P39" s="681"/>
      <c r="Q39" s="682"/>
      <c r="R39" s="683">
        <v>823200</v>
      </c>
      <c r="S39" s="684"/>
      <c r="T39" s="684"/>
      <c r="U39" s="684"/>
      <c r="V39" s="684"/>
      <c r="W39" s="684"/>
      <c r="X39" s="684"/>
      <c r="Y39" s="685"/>
      <c r="Z39" s="686">
        <v>8.9</v>
      </c>
      <c r="AA39" s="686"/>
      <c r="AB39" s="686"/>
      <c r="AC39" s="686"/>
      <c r="AD39" s="687" t="s">
        <v>235</v>
      </c>
      <c r="AE39" s="687"/>
      <c r="AF39" s="687"/>
      <c r="AG39" s="687"/>
      <c r="AH39" s="687"/>
      <c r="AI39" s="687"/>
      <c r="AJ39" s="687"/>
      <c r="AK39" s="687"/>
      <c r="AL39" s="688" t="s">
        <v>235</v>
      </c>
      <c r="AM39" s="689"/>
      <c r="AN39" s="689"/>
      <c r="AO39" s="690"/>
      <c r="AQ39" s="761" t="s">
        <v>336</v>
      </c>
      <c r="AR39" s="762"/>
      <c r="AS39" s="762"/>
      <c r="AT39" s="762"/>
      <c r="AU39" s="762"/>
      <c r="AV39" s="762"/>
      <c r="AW39" s="762"/>
      <c r="AX39" s="762"/>
      <c r="AY39" s="763"/>
      <c r="AZ39" s="683">
        <v>172401</v>
      </c>
      <c r="BA39" s="684"/>
      <c r="BB39" s="684"/>
      <c r="BC39" s="684"/>
      <c r="BD39" s="720"/>
      <c r="BE39" s="720"/>
      <c r="BF39" s="738"/>
      <c r="BG39" s="698" t="s">
        <v>337</v>
      </c>
      <c r="BH39" s="699"/>
      <c r="BI39" s="699"/>
      <c r="BJ39" s="699"/>
      <c r="BK39" s="699"/>
      <c r="BL39" s="699"/>
      <c r="BM39" s="699"/>
      <c r="BN39" s="699"/>
      <c r="BO39" s="699"/>
      <c r="BP39" s="699"/>
      <c r="BQ39" s="699"/>
      <c r="BR39" s="699"/>
      <c r="BS39" s="699"/>
      <c r="BT39" s="699"/>
      <c r="BU39" s="700"/>
      <c r="BV39" s="683">
        <v>2128</v>
      </c>
      <c r="BW39" s="684"/>
      <c r="BX39" s="684"/>
      <c r="BY39" s="684"/>
      <c r="BZ39" s="684"/>
      <c r="CA39" s="684"/>
      <c r="CB39" s="693"/>
      <c r="CD39" s="698" t="s">
        <v>338</v>
      </c>
      <c r="CE39" s="699"/>
      <c r="CF39" s="699"/>
      <c r="CG39" s="699"/>
      <c r="CH39" s="699"/>
      <c r="CI39" s="699"/>
      <c r="CJ39" s="699"/>
      <c r="CK39" s="699"/>
      <c r="CL39" s="699"/>
      <c r="CM39" s="699"/>
      <c r="CN39" s="699"/>
      <c r="CO39" s="699"/>
      <c r="CP39" s="699"/>
      <c r="CQ39" s="700"/>
      <c r="CR39" s="683">
        <v>418240</v>
      </c>
      <c r="CS39" s="720"/>
      <c r="CT39" s="720"/>
      <c r="CU39" s="720"/>
      <c r="CV39" s="720"/>
      <c r="CW39" s="720"/>
      <c r="CX39" s="720"/>
      <c r="CY39" s="721"/>
      <c r="CZ39" s="688">
        <v>4.5999999999999996</v>
      </c>
      <c r="DA39" s="717"/>
      <c r="DB39" s="717"/>
      <c r="DC39" s="722"/>
      <c r="DD39" s="692">
        <v>306264</v>
      </c>
      <c r="DE39" s="720"/>
      <c r="DF39" s="720"/>
      <c r="DG39" s="720"/>
      <c r="DH39" s="720"/>
      <c r="DI39" s="720"/>
      <c r="DJ39" s="720"/>
      <c r="DK39" s="721"/>
      <c r="DL39" s="692" t="s">
        <v>171</v>
      </c>
      <c r="DM39" s="720"/>
      <c r="DN39" s="720"/>
      <c r="DO39" s="720"/>
      <c r="DP39" s="720"/>
      <c r="DQ39" s="720"/>
      <c r="DR39" s="720"/>
      <c r="DS39" s="720"/>
      <c r="DT39" s="720"/>
      <c r="DU39" s="720"/>
      <c r="DV39" s="721"/>
      <c r="DW39" s="688" t="s">
        <v>129</v>
      </c>
      <c r="DX39" s="717"/>
      <c r="DY39" s="717"/>
      <c r="DZ39" s="717"/>
      <c r="EA39" s="717"/>
      <c r="EB39" s="717"/>
      <c r="EC39" s="718"/>
    </row>
    <row r="40" spans="2:133" ht="11.25" customHeight="1" x14ac:dyDescent="0.15">
      <c r="B40" s="680" t="s">
        <v>339</v>
      </c>
      <c r="C40" s="681"/>
      <c r="D40" s="681"/>
      <c r="E40" s="681"/>
      <c r="F40" s="681"/>
      <c r="G40" s="681"/>
      <c r="H40" s="681"/>
      <c r="I40" s="681"/>
      <c r="J40" s="681"/>
      <c r="K40" s="681"/>
      <c r="L40" s="681"/>
      <c r="M40" s="681"/>
      <c r="N40" s="681"/>
      <c r="O40" s="681"/>
      <c r="P40" s="681"/>
      <c r="Q40" s="682"/>
      <c r="R40" s="683" t="s">
        <v>129</v>
      </c>
      <c r="S40" s="684"/>
      <c r="T40" s="684"/>
      <c r="U40" s="684"/>
      <c r="V40" s="684"/>
      <c r="W40" s="684"/>
      <c r="X40" s="684"/>
      <c r="Y40" s="685"/>
      <c r="Z40" s="686" t="s">
        <v>235</v>
      </c>
      <c r="AA40" s="686"/>
      <c r="AB40" s="686"/>
      <c r="AC40" s="686"/>
      <c r="AD40" s="687" t="s">
        <v>129</v>
      </c>
      <c r="AE40" s="687"/>
      <c r="AF40" s="687"/>
      <c r="AG40" s="687"/>
      <c r="AH40" s="687"/>
      <c r="AI40" s="687"/>
      <c r="AJ40" s="687"/>
      <c r="AK40" s="687"/>
      <c r="AL40" s="688" t="s">
        <v>235</v>
      </c>
      <c r="AM40" s="689"/>
      <c r="AN40" s="689"/>
      <c r="AO40" s="690"/>
      <c r="AQ40" s="761" t="s">
        <v>340</v>
      </c>
      <c r="AR40" s="762"/>
      <c r="AS40" s="762"/>
      <c r="AT40" s="762"/>
      <c r="AU40" s="762"/>
      <c r="AV40" s="762"/>
      <c r="AW40" s="762"/>
      <c r="AX40" s="762"/>
      <c r="AY40" s="763"/>
      <c r="AZ40" s="683">
        <v>29700</v>
      </c>
      <c r="BA40" s="684"/>
      <c r="BB40" s="684"/>
      <c r="BC40" s="684"/>
      <c r="BD40" s="720"/>
      <c r="BE40" s="720"/>
      <c r="BF40" s="738"/>
      <c r="BG40" s="764" t="s">
        <v>341</v>
      </c>
      <c r="BH40" s="765"/>
      <c r="BI40" s="765"/>
      <c r="BJ40" s="765"/>
      <c r="BK40" s="765"/>
      <c r="BL40" s="236"/>
      <c r="BM40" s="699" t="s">
        <v>342</v>
      </c>
      <c r="BN40" s="699"/>
      <c r="BO40" s="699"/>
      <c r="BP40" s="699"/>
      <c r="BQ40" s="699"/>
      <c r="BR40" s="699"/>
      <c r="BS40" s="699"/>
      <c r="BT40" s="699"/>
      <c r="BU40" s="700"/>
      <c r="BV40" s="683">
        <v>114</v>
      </c>
      <c r="BW40" s="684"/>
      <c r="BX40" s="684"/>
      <c r="BY40" s="684"/>
      <c r="BZ40" s="684"/>
      <c r="CA40" s="684"/>
      <c r="CB40" s="693"/>
      <c r="CD40" s="698" t="s">
        <v>343</v>
      </c>
      <c r="CE40" s="699"/>
      <c r="CF40" s="699"/>
      <c r="CG40" s="699"/>
      <c r="CH40" s="699"/>
      <c r="CI40" s="699"/>
      <c r="CJ40" s="699"/>
      <c r="CK40" s="699"/>
      <c r="CL40" s="699"/>
      <c r="CM40" s="699"/>
      <c r="CN40" s="699"/>
      <c r="CO40" s="699"/>
      <c r="CP40" s="699"/>
      <c r="CQ40" s="700"/>
      <c r="CR40" s="683">
        <v>13799</v>
      </c>
      <c r="CS40" s="684"/>
      <c r="CT40" s="684"/>
      <c r="CU40" s="684"/>
      <c r="CV40" s="684"/>
      <c r="CW40" s="684"/>
      <c r="CX40" s="684"/>
      <c r="CY40" s="685"/>
      <c r="CZ40" s="688">
        <v>0.2</v>
      </c>
      <c r="DA40" s="717"/>
      <c r="DB40" s="717"/>
      <c r="DC40" s="722"/>
      <c r="DD40" s="692">
        <v>13276</v>
      </c>
      <c r="DE40" s="684"/>
      <c r="DF40" s="684"/>
      <c r="DG40" s="684"/>
      <c r="DH40" s="684"/>
      <c r="DI40" s="684"/>
      <c r="DJ40" s="684"/>
      <c r="DK40" s="685"/>
      <c r="DL40" s="692">
        <v>13276</v>
      </c>
      <c r="DM40" s="684"/>
      <c r="DN40" s="684"/>
      <c r="DO40" s="684"/>
      <c r="DP40" s="684"/>
      <c r="DQ40" s="684"/>
      <c r="DR40" s="684"/>
      <c r="DS40" s="684"/>
      <c r="DT40" s="684"/>
      <c r="DU40" s="684"/>
      <c r="DV40" s="685"/>
      <c r="DW40" s="688">
        <v>0.2</v>
      </c>
      <c r="DX40" s="717"/>
      <c r="DY40" s="717"/>
      <c r="DZ40" s="717"/>
      <c r="EA40" s="717"/>
      <c r="EB40" s="717"/>
      <c r="EC40" s="718"/>
    </row>
    <row r="41" spans="2:133" ht="11.25" customHeight="1" x14ac:dyDescent="0.15">
      <c r="B41" s="680" t="s">
        <v>344</v>
      </c>
      <c r="C41" s="681"/>
      <c r="D41" s="681"/>
      <c r="E41" s="681"/>
      <c r="F41" s="681"/>
      <c r="G41" s="681"/>
      <c r="H41" s="681"/>
      <c r="I41" s="681"/>
      <c r="J41" s="681"/>
      <c r="K41" s="681"/>
      <c r="L41" s="681"/>
      <c r="M41" s="681"/>
      <c r="N41" s="681"/>
      <c r="O41" s="681"/>
      <c r="P41" s="681"/>
      <c r="Q41" s="682"/>
      <c r="R41" s="683">
        <v>143000</v>
      </c>
      <c r="S41" s="684"/>
      <c r="T41" s="684"/>
      <c r="U41" s="684"/>
      <c r="V41" s="684"/>
      <c r="W41" s="684"/>
      <c r="X41" s="684"/>
      <c r="Y41" s="685"/>
      <c r="Z41" s="686">
        <v>1.5</v>
      </c>
      <c r="AA41" s="686"/>
      <c r="AB41" s="686"/>
      <c r="AC41" s="686"/>
      <c r="AD41" s="687" t="s">
        <v>129</v>
      </c>
      <c r="AE41" s="687"/>
      <c r="AF41" s="687"/>
      <c r="AG41" s="687"/>
      <c r="AH41" s="687"/>
      <c r="AI41" s="687"/>
      <c r="AJ41" s="687"/>
      <c r="AK41" s="687"/>
      <c r="AL41" s="688" t="s">
        <v>129</v>
      </c>
      <c r="AM41" s="689"/>
      <c r="AN41" s="689"/>
      <c r="AO41" s="690"/>
      <c r="AQ41" s="761" t="s">
        <v>345</v>
      </c>
      <c r="AR41" s="762"/>
      <c r="AS41" s="762"/>
      <c r="AT41" s="762"/>
      <c r="AU41" s="762"/>
      <c r="AV41" s="762"/>
      <c r="AW41" s="762"/>
      <c r="AX41" s="762"/>
      <c r="AY41" s="763"/>
      <c r="AZ41" s="683">
        <v>98279</v>
      </c>
      <c r="BA41" s="684"/>
      <c r="BB41" s="684"/>
      <c r="BC41" s="684"/>
      <c r="BD41" s="720"/>
      <c r="BE41" s="720"/>
      <c r="BF41" s="738"/>
      <c r="BG41" s="764"/>
      <c r="BH41" s="765"/>
      <c r="BI41" s="765"/>
      <c r="BJ41" s="765"/>
      <c r="BK41" s="765"/>
      <c r="BL41" s="236"/>
      <c r="BM41" s="699" t="s">
        <v>346</v>
      </c>
      <c r="BN41" s="699"/>
      <c r="BO41" s="699"/>
      <c r="BP41" s="699"/>
      <c r="BQ41" s="699"/>
      <c r="BR41" s="699"/>
      <c r="BS41" s="699"/>
      <c r="BT41" s="699"/>
      <c r="BU41" s="700"/>
      <c r="BV41" s="683" t="s">
        <v>235</v>
      </c>
      <c r="BW41" s="684"/>
      <c r="BX41" s="684"/>
      <c r="BY41" s="684"/>
      <c r="BZ41" s="684"/>
      <c r="CA41" s="684"/>
      <c r="CB41" s="693"/>
      <c r="CD41" s="698" t="s">
        <v>347</v>
      </c>
      <c r="CE41" s="699"/>
      <c r="CF41" s="699"/>
      <c r="CG41" s="699"/>
      <c r="CH41" s="699"/>
      <c r="CI41" s="699"/>
      <c r="CJ41" s="699"/>
      <c r="CK41" s="699"/>
      <c r="CL41" s="699"/>
      <c r="CM41" s="699"/>
      <c r="CN41" s="699"/>
      <c r="CO41" s="699"/>
      <c r="CP41" s="699"/>
      <c r="CQ41" s="700"/>
      <c r="CR41" s="683" t="s">
        <v>129</v>
      </c>
      <c r="CS41" s="720"/>
      <c r="CT41" s="720"/>
      <c r="CU41" s="720"/>
      <c r="CV41" s="720"/>
      <c r="CW41" s="720"/>
      <c r="CX41" s="720"/>
      <c r="CY41" s="721"/>
      <c r="CZ41" s="688" t="s">
        <v>171</v>
      </c>
      <c r="DA41" s="717"/>
      <c r="DB41" s="717"/>
      <c r="DC41" s="722"/>
      <c r="DD41" s="692" t="s">
        <v>129</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348</v>
      </c>
      <c r="C42" s="725"/>
      <c r="D42" s="725"/>
      <c r="E42" s="725"/>
      <c r="F42" s="725"/>
      <c r="G42" s="725"/>
      <c r="H42" s="725"/>
      <c r="I42" s="725"/>
      <c r="J42" s="725"/>
      <c r="K42" s="725"/>
      <c r="L42" s="725"/>
      <c r="M42" s="725"/>
      <c r="N42" s="725"/>
      <c r="O42" s="725"/>
      <c r="P42" s="725"/>
      <c r="Q42" s="726"/>
      <c r="R42" s="768">
        <v>9238400</v>
      </c>
      <c r="S42" s="769"/>
      <c r="T42" s="769"/>
      <c r="U42" s="769"/>
      <c r="V42" s="769"/>
      <c r="W42" s="769"/>
      <c r="X42" s="769"/>
      <c r="Y42" s="777"/>
      <c r="Z42" s="778">
        <v>100</v>
      </c>
      <c r="AA42" s="778"/>
      <c r="AB42" s="778"/>
      <c r="AC42" s="778"/>
      <c r="AD42" s="779">
        <v>5464635</v>
      </c>
      <c r="AE42" s="779"/>
      <c r="AF42" s="779"/>
      <c r="AG42" s="779"/>
      <c r="AH42" s="779"/>
      <c r="AI42" s="779"/>
      <c r="AJ42" s="779"/>
      <c r="AK42" s="779"/>
      <c r="AL42" s="780">
        <v>100</v>
      </c>
      <c r="AM42" s="755"/>
      <c r="AN42" s="755"/>
      <c r="AO42" s="781"/>
      <c r="AQ42" s="782" t="s">
        <v>349</v>
      </c>
      <c r="AR42" s="783"/>
      <c r="AS42" s="783"/>
      <c r="AT42" s="783"/>
      <c r="AU42" s="783"/>
      <c r="AV42" s="783"/>
      <c r="AW42" s="783"/>
      <c r="AX42" s="783"/>
      <c r="AY42" s="784"/>
      <c r="AZ42" s="768">
        <v>459509</v>
      </c>
      <c r="BA42" s="769"/>
      <c r="BB42" s="769"/>
      <c r="BC42" s="769"/>
      <c r="BD42" s="754"/>
      <c r="BE42" s="754"/>
      <c r="BF42" s="756"/>
      <c r="BG42" s="766"/>
      <c r="BH42" s="767"/>
      <c r="BI42" s="767"/>
      <c r="BJ42" s="767"/>
      <c r="BK42" s="767"/>
      <c r="BL42" s="237"/>
      <c r="BM42" s="709" t="s">
        <v>350</v>
      </c>
      <c r="BN42" s="709"/>
      <c r="BO42" s="709"/>
      <c r="BP42" s="709"/>
      <c r="BQ42" s="709"/>
      <c r="BR42" s="709"/>
      <c r="BS42" s="709"/>
      <c r="BT42" s="709"/>
      <c r="BU42" s="710"/>
      <c r="BV42" s="768">
        <v>408</v>
      </c>
      <c r="BW42" s="769"/>
      <c r="BX42" s="769"/>
      <c r="BY42" s="769"/>
      <c r="BZ42" s="769"/>
      <c r="CA42" s="769"/>
      <c r="CB42" s="776"/>
      <c r="CD42" s="680" t="s">
        <v>351</v>
      </c>
      <c r="CE42" s="681"/>
      <c r="CF42" s="681"/>
      <c r="CG42" s="681"/>
      <c r="CH42" s="681"/>
      <c r="CI42" s="681"/>
      <c r="CJ42" s="681"/>
      <c r="CK42" s="681"/>
      <c r="CL42" s="681"/>
      <c r="CM42" s="681"/>
      <c r="CN42" s="681"/>
      <c r="CO42" s="681"/>
      <c r="CP42" s="681"/>
      <c r="CQ42" s="682"/>
      <c r="CR42" s="683">
        <v>1362313</v>
      </c>
      <c r="CS42" s="684"/>
      <c r="CT42" s="684"/>
      <c r="CU42" s="684"/>
      <c r="CV42" s="684"/>
      <c r="CW42" s="684"/>
      <c r="CX42" s="684"/>
      <c r="CY42" s="685"/>
      <c r="CZ42" s="688">
        <v>15.1</v>
      </c>
      <c r="DA42" s="689"/>
      <c r="DB42" s="689"/>
      <c r="DC42" s="701"/>
      <c r="DD42" s="692">
        <v>240141</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352</v>
      </c>
      <c r="CE43" s="681"/>
      <c r="CF43" s="681"/>
      <c r="CG43" s="681"/>
      <c r="CH43" s="681"/>
      <c r="CI43" s="681"/>
      <c r="CJ43" s="681"/>
      <c r="CK43" s="681"/>
      <c r="CL43" s="681"/>
      <c r="CM43" s="681"/>
      <c r="CN43" s="681"/>
      <c r="CO43" s="681"/>
      <c r="CP43" s="681"/>
      <c r="CQ43" s="682"/>
      <c r="CR43" s="683" t="s">
        <v>171</v>
      </c>
      <c r="CS43" s="720"/>
      <c r="CT43" s="720"/>
      <c r="CU43" s="720"/>
      <c r="CV43" s="720"/>
      <c r="CW43" s="720"/>
      <c r="CX43" s="720"/>
      <c r="CY43" s="721"/>
      <c r="CZ43" s="688" t="s">
        <v>129</v>
      </c>
      <c r="DA43" s="717"/>
      <c r="DB43" s="717"/>
      <c r="DC43" s="722"/>
      <c r="DD43" s="692" t="s">
        <v>235</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300</v>
      </c>
      <c r="CE44" s="796"/>
      <c r="CF44" s="680" t="s">
        <v>353</v>
      </c>
      <c r="CG44" s="681"/>
      <c r="CH44" s="681"/>
      <c r="CI44" s="681"/>
      <c r="CJ44" s="681"/>
      <c r="CK44" s="681"/>
      <c r="CL44" s="681"/>
      <c r="CM44" s="681"/>
      <c r="CN44" s="681"/>
      <c r="CO44" s="681"/>
      <c r="CP44" s="681"/>
      <c r="CQ44" s="682"/>
      <c r="CR44" s="683">
        <v>1362313</v>
      </c>
      <c r="CS44" s="684"/>
      <c r="CT44" s="684"/>
      <c r="CU44" s="684"/>
      <c r="CV44" s="684"/>
      <c r="CW44" s="684"/>
      <c r="CX44" s="684"/>
      <c r="CY44" s="685"/>
      <c r="CZ44" s="688">
        <v>15.1</v>
      </c>
      <c r="DA44" s="689"/>
      <c r="DB44" s="689"/>
      <c r="DC44" s="701"/>
      <c r="DD44" s="692">
        <v>240141</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354</v>
      </c>
      <c r="CG45" s="681"/>
      <c r="CH45" s="681"/>
      <c r="CI45" s="681"/>
      <c r="CJ45" s="681"/>
      <c r="CK45" s="681"/>
      <c r="CL45" s="681"/>
      <c r="CM45" s="681"/>
      <c r="CN45" s="681"/>
      <c r="CO45" s="681"/>
      <c r="CP45" s="681"/>
      <c r="CQ45" s="682"/>
      <c r="CR45" s="683">
        <v>376968</v>
      </c>
      <c r="CS45" s="720"/>
      <c r="CT45" s="720"/>
      <c r="CU45" s="720"/>
      <c r="CV45" s="720"/>
      <c r="CW45" s="720"/>
      <c r="CX45" s="720"/>
      <c r="CY45" s="721"/>
      <c r="CZ45" s="688">
        <v>4.2</v>
      </c>
      <c r="DA45" s="717"/>
      <c r="DB45" s="717"/>
      <c r="DC45" s="722"/>
      <c r="DD45" s="692">
        <v>72891</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356</v>
      </c>
      <c r="CG46" s="681"/>
      <c r="CH46" s="681"/>
      <c r="CI46" s="681"/>
      <c r="CJ46" s="681"/>
      <c r="CK46" s="681"/>
      <c r="CL46" s="681"/>
      <c r="CM46" s="681"/>
      <c r="CN46" s="681"/>
      <c r="CO46" s="681"/>
      <c r="CP46" s="681"/>
      <c r="CQ46" s="682"/>
      <c r="CR46" s="683">
        <v>976400</v>
      </c>
      <c r="CS46" s="684"/>
      <c r="CT46" s="684"/>
      <c r="CU46" s="684"/>
      <c r="CV46" s="684"/>
      <c r="CW46" s="684"/>
      <c r="CX46" s="684"/>
      <c r="CY46" s="685"/>
      <c r="CZ46" s="688">
        <v>10.8</v>
      </c>
      <c r="DA46" s="689"/>
      <c r="DB46" s="689"/>
      <c r="DC46" s="701"/>
      <c r="DD46" s="692">
        <v>167205</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358</v>
      </c>
      <c r="CG47" s="681"/>
      <c r="CH47" s="681"/>
      <c r="CI47" s="681"/>
      <c r="CJ47" s="681"/>
      <c r="CK47" s="681"/>
      <c r="CL47" s="681"/>
      <c r="CM47" s="681"/>
      <c r="CN47" s="681"/>
      <c r="CO47" s="681"/>
      <c r="CP47" s="681"/>
      <c r="CQ47" s="682"/>
      <c r="CR47" s="683" t="s">
        <v>235</v>
      </c>
      <c r="CS47" s="720"/>
      <c r="CT47" s="720"/>
      <c r="CU47" s="720"/>
      <c r="CV47" s="720"/>
      <c r="CW47" s="720"/>
      <c r="CX47" s="720"/>
      <c r="CY47" s="721"/>
      <c r="CZ47" s="688" t="s">
        <v>235</v>
      </c>
      <c r="DA47" s="717"/>
      <c r="DB47" s="717"/>
      <c r="DC47" s="722"/>
      <c r="DD47" s="692" t="s">
        <v>129</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359</v>
      </c>
      <c r="CD48" s="799"/>
      <c r="CE48" s="800"/>
      <c r="CF48" s="680" t="s">
        <v>360</v>
      </c>
      <c r="CG48" s="681"/>
      <c r="CH48" s="681"/>
      <c r="CI48" s="681"/>
      <c r="CJ48" s="681"/>
      <c r="CK48" s="681"/>
      <c r="CL48" s="681"/>
      <c r="CM48" s="681"/>
      <c r="CN48" s="681"/>
      <c r="CO48" s="681"/>
      <c r="CP48" s="681"/>
      <c r="CQ48" s="682"/>
      <c r="CR48" s="683" t="s">
        <v>235</v>
      </c>
      <c r="CS48" s="684"/>
      <c r="CT48" s="684"/>
      <c r="CU48" s="684"/>
      <c r="CV48" s="684"/>
      <c r="CW48" s="684"/>
      <c r="CX48" s="684"/>
      <c r="CY48" s="685"/>
      <c r="CZ48" s="688" t="s">
        <v>129</v>
      </c>
      <c r="DA48" s="689"/>
      <c r="DB48" s="689"/>
      <c r="DC48" s="701"/>
      <c r="DD48" s="692" t="s">
        <v>235</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361</v>
      </c>
      <c r="CE49" s="725"/>
      <c r="CF49" s="725"/>
      <c r="CG49" s="725"/>
      <c r="CH49" s="725"/>
      <c r="CI49" s="725"/>
      <c r="CJ49" s="725"/>
      <c r="CK49" s="725"/>
      <c r="CL49" s="725"/>
      <c r="CM49" s="725"/>
      <c r="CN49" s="725"/>
      <c r="CO49" s="725"/>
      <c r="CP49" s="725"/>
      <c r="CQ49" s="726"/>
      <c r="CR49" s="768">
        <v>9011321</v>
      </c>
      <c r="CS49" s="754"/>
      <c r="CT49" s="754"/>
      <c r="CU49" s="754"/>
      <c r="CV49" s="754"/>
      <c r="CW49" s="754"/>
      <c r="CX49" s="754"/>
      <c r="CY49" s="785"/>
      <c r="CZ49" s="780">
        <v>100</v>
      </c>
      <c r="DA49" s="786"/>
      <c r="DB49" s="786"/>
      <c r="DC49" s="787"/>
      <c r="DD49" s="788">
        <v>6663314</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ZdPO4WRHEOplRduh27eIQnCGBihlptaW7N+jULgAuVyESMcFxTbo8ECDYShFSVDJZ8NOu35Nr9MLO54emolwzA==" saltValue="4YwwUY+n9kPyCDjvmIN2X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363</v>
      </c>
      <c r="DK2" s="831"/>
      <c r="DL2" s="831"/>
      <c r="DM2" s="831"/>
      <c r="DN2" s="831"/>
      <c r="DO2" s="832"/>
      <c r="DP2" s="250"/>
      <c r="DQ2" s="830" t="s">
        <v>364</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365</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367</v>
      </c>
      <c r="B5" s="825"/>
      <c r="C5" s="825"/>
      <c r="D5" s="825"/>
      <c r="E5" s="825"/>
      <c r="F5" s="825"/>
      <c r="G5" s="825"/>
      <c r="H5" s="825"/>
      <c r="I5" s="825"/>
      <c r="J5" s="825"/>
      <c r="K5" s="825"/>
      <c r="L5" s="825"/>
      <c r="M5" s="825"/>
      <c r="N5" s="825"/>
      <c r="O5" s="825"/>
      <c r="P5" s="826"/>
      <c r="Q5" s="801" t="s">
        <v>368</v>
      </c>
      <c r="R5" s="802"/>
      <c r="S5" s="802"/>
      <c r="T5" s="802"/>
      <c r="U5" s="803"/>
      <c r="V5" s="801" t="s">
        <v>369</v>
      </c>
      <c r="W5" s="802"/>
      <c r="X5" s="802"/>
      <c r="Y5" s="802"/>
      <c r="Z5" s="803"/>
      <c r="AA5" s="801" t="s">
        <v>370</v>
      </c>
      <c r="AB5" s="802"/>
      <c r="AC5" s="802"/>
      <c r="AD5" s="802"/>
      <c r="AE5" s="802"/>
      <c r="AF5" s="834" t="s">
        <v>371</v>
      </c>
      <c r="AG5" s="802"/>
      <c r="AH5" s="802"/>
      <c r="AI5" s="802"/>
      <c r="AJ5" s="813"/>
      <c r="AK5" s="802" t="s">
        <v>372</v>
      </c>
      <c r="AL5" s="802"/>
      <c r="AM5" s="802"/>
      <c r="AN5" s="802"/>
      <c r="AO5" s="803"/>
      <c r="AP5" s="801" t="s">
        <v>373</v>
      </c>
      <c r="AQ5" s="802"/>
      <c r="AR5" s="802"/>
      <c r="AS5" s="802"/>
      <c r="AT5" s="803"/>
      <c r="AU5" s="801" t="s">
        <v>374</v>
      </c>
      <c r="AV5" s="802"/>
      <c r="AW5" s="802"/>
      <c r="AX5" s="802"/>
      <c r="AY5" s="813"/>
      <c r="AZ5" s="257"/>
      <c r="BA5" s="257"/>
      <c r="BB5" s="257"/>
      <c r="BC5" s="257"/>
      <c r="BD5" s="257"/>
      <c r="BE5" s="258"/>
      <c r="BF5" s="258"/>
      <c r="BG5" s="258"/>
      <c r="BH5" s="258"/>
      <c r="BI5" s="258"/>
      <c r="BJ5" s="258"/>
      <c r="BK5" s="258"/>
      <c r="BL5" s="258"/>
      <c r="BM5" s="258"/>
      <c r="BN5" s="258"/>
      <c r="BO5" s="258"/>
      <c r="BP5" s="258"/>
      <c r="BQ5" s="824" t="s">
        <v>375</v>
      </c>
      <c r="BR5" s="825"/>
      <c r="BS5" s="825"/>
      <c r="BT5" s="825"/>
      <c r="BU5" s="825"/>
      <c r="BV5" s="825"/>
      <c r="BW5" s="825"/>
      <c r="BX5" s="825"/>
      <c r="BY5" s="825"/>
      <c r="BZ5" s="825"/>
      <c r="CA5" s="825"/>
      <c r="CB5" s="825"/>
      <c r="CC5" s="825"/>
      <c r="CD5" s="825"/>
      <c r="CE5" s="825"/>
      <c r="CF5" s="825"/>
      <c r="CG5" s="826"/>
      <c r="CH5" s="801" t="s">
        <v>376</v>
      </c>
      <c r="CI5" s="802"/>
      <c r="CJ5" s="802"/>
      <c r="CK5" s="802"/>
      <c r="CL5" s="803"/>
      <c r="CM5" s="801" t="s">
        <v>377</v>
      </c>
      <c r="CN5" s="802"/>
      <c r="CO5" s="802"/>
      <c r="CP5" s="802"/>
      <c r="CQ5" s="803"/>
      <c r="CR5" s="801" t="s">
        <v>378</v>
      </c>
      <c r="CS5" s="802"/>
      <c r="CT5" s="802"/>
      <c r="CU5" s="802"/>
      <c r="CV5" s="803"/>
      <c r="CW5" s="801" t="s">
        <v>379</v>
      </c>
      <c r="CX5" s="802"/>
      <c r="CY5" s="802"/>
      <c r="CZ5" s="802"/>
      <c r="DA5" s="803"/>
      <c r="DB5" s="801" t="s">
        <v>380</v>
      </c>
      <c r="DC5" s="802"/>
      <c r="DD5" s="802"/>
      <c r="DE5" s="802"/>
      <c r="DF5" s="803"/>
      <c r="DG5" s="807" t="s">
        <v>381</v>
      </c>
      <c r="DH5" s="808"/>
      <c r="DI5" s="808"/>
      <c r="DJ5" s="808"/>
      <c r="DK5" s="809"/>
      <c r="DL5" s="807" t="s">
        <v>382</v>
      </c>
      <c r="DM5" s="808"/>
      <c r="DN5" s="808"/>
      <c r="DO5" s="808"/>
      <c r="DP5" s="809"/>
      <c r="DQ5" s="801" t="s">
        <v>383</v>
      </c>
      <c r="DR5" s="802"/>
      <c r="DS5" s="802"/>
      <c r="DT5" s="802"/>
      <c r="DU5" s="803"/>
      <c r="DV5" s="801" t="s">
        <v>374</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384</v>
      </c>
      <c r="C7" s="816"/>
      <c r="D7" s="816"/>
      <c r="E7" s="816"/>
      <c r="F7" s="816"/>
      <c r="G7" s="816"/>
      <c r="H7" s="816"/>
      <c r="I7" s="816"/>
      <c r="J7" s="816"/>
      <c r="K7" s="816"/>
      <c r="L7" s="816"/>
      <c r="M7" s="816"/>
      <c r="N7" s="816"/>
      <c r="O7" s="816"/>
      <c r="P7" s="817"/>
      <c r="Q7" s="818">
        <v>9230</v>
      </c>
      <c r="R7" s="819"/>
      <c r="S7" s="819"/>
      <c r="T7" s="819"/>
      <c r="U7" s="819"/>
      <c r="V7" s="819">
        <v>9003</v>
      </c>
      <c r="W7" s="819"/>
      <c r="X7" s="819"/>
      <c r="Y7" s="819"/>
      <c r="Z7" s="819"/>
      <c r="AA7" s="819">
        <v>227</v>
      </c>
      <c r="AB7" s="819"/>
      <c r="AC7" s="819"/>
      <c r="AD7" s="819"/>
      <c r="AE7" s="820"/>
      <c r="AF7" s="821">
        <v>226</v>
      </c>
      <c r="AG7" s="822"/>
      <c r="AH7" s="822"/>
      <c r="AI7" s="822"/>
      <c r="AJ7" s="823"/>
      <c r="AK7" s="858">
        <v>4</v>
      </c>
      <c r="AL7" s="859"/>
      <c r="AM7" s="859"/>
      <c r="AN7" s="859"/>
      <c r="AO7" s="859"/>
      <c r="AP7" s="859">
        <v>8910</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589</v>
      </c>
      <c r="BT7" s="863"/>
      <c r="BU7" s="863"/>
      <c r="BV7" s="863"/>
      <c r="BW7" s="863"/>
      <c r="BX7" s="863"/>
      <c r="BY7" s="863"/>
      <c r="BZ7" s="863"/>
      <c r="CA7" s="863"/>
      <c r="CB7" s="863"/>
      <c r="CC7" s="863"/>
      <c r="CD7" s="863"/>
      <c r="CE7" s="863"/>
      <c r="CF7" s="863"/>
      <c r="CG7" s="864"/>
      <c r="CH7" s="855">
        <v>2</v>
      </c>
      <c r="CI7" s="856"/>
      <c r="CJ7" s="856"/>
      <c r="CK7" s="856"/>
      <c r="CL7" s="857"/>
      <c r="CM7" s="855">
        <v>91</v>
      </c>
      <c r="CN7" s="856"/>
      <c r="CO7" s="856"/>
      <c r="CP7" s="856"/>
      <c r="CQ7" s="857"/>
      <c r="CR7" s="855">
        <v>51</v>
      </c>
      <c r="CS7" s="856"/>
      <c r="CT7" s="856"/>
      <c r="CU7" s="856"/>
      <c r="CV7" s="857"/>
      <c r="CW7" s="855" t="s">
        <v>591</v>
      </c>
      <c r="CX7" s="856"/>
      <c r="CY7" s="856"/>
      <c r="CZ7" s="856"/>
      <c r="DA7" s="857"/>
      <c r="DB7" s="855" t="s">
        <v>591</v>
      </c>
      <c r="DC7" s="856"/>
      <c r="DD7" s="856"/>
      <c r="DE7" s="856"/>
      <c r="DF7" s="857"/>
      <c r="DG7" s="855" t="s">
        <v>591</v>
      </c>
      <c r="DH7" s="856"/>
      <c r="DI7" s="856"/>
      <c r="DJ7" s="856"/>
      <c r="DK7" s="857"/>
      <c r="DL7" s="855" t="s">
        <v>591</v>
      </c>
      <c r="DM7" s="856"/>
      <c r="DN7" s="856"/>
      <c r="DO7" s="856"/>
      <c r="DP7" s="857"/>
      <c r="DQ7" s="855" t="s">
        <v>591</v>
      </c>
      <c r="DR7" s="856"/>
      <c r="DS7" s="856"/>
      <c r="DT7" s="856"/>
      <c r="DU7" s="857"/>
      <c r="DV7" s="836"/>
      <c r="DW7" s="837"/>
      <c r="DX7" s="837"/>
      <c r="DY7" s="837"/>
      <c r="DZ7" s="838"/>
      <c r="EA7" s="255"/>
    </row>
    <row r="8" spans="1:131" s="256" customFormat="1" ht="26.25" customHeight="1" x14ac:dyDescent="0.15">
      <c r="A8" s="262">
        <v>2</v>
      </c>
      <c r="B8" s="839" t="s">
        <v>385</v>
      </c>
      <c r="C8" s="840"/>
      <c r="D8" s="840"/>
      <c r="E8" s="840"/>
      <c r="F8" s="840"/>
      <c r="G8" s="840"/>
      <c r="H8" s="840"/>
      <c r="I8" s="840"/>
      <c r="J8" s="840"/>
      <c r="K8" s="840"/>
      <c r="L8" s="840"/>
      <c r="M8" s="840"/>
      <c r="N8" s="840"/>
      <c r="O8" s="840"/>
      <c r="P8" s="841"/>
      <c r="Q8" s="842">
        <v>16</v>
      </c>
      <c r="R8" s="843"/>
      <c r="S8" s="843"/>
      <c r="T8" s="843"/>
      <c r="U8" s="843"/>
      <c r="V8" s="843">
        <v>15</v>
      </c>
      <c r="W8" s="843"/>
      <c r="X8" s="843"/>
      <c r="Y8" s="843"/>
      <c r="Z8" s="843"/>
      <c r="AA8" s="843">
        <v>1</v>
      </c>
      <c r="AB8" s="843"/>
      <c r="AC8" s="843"/>
      <c r="AD8" s="843"/>
      <c r="AE8" s="844"/>
      <c r="AF8" s="845">
        <v>1</v>
      </c>
      <c r="AG8" s="846"/>
      <c r="AH8" s="846"/>
      <c r="AI8" s="846"/>
      <c r="AJ8" s="847"/>
      <c r="AK8" s="848">
        <v>7</v>
      </c>
      <c r="AL8" s="849"/>
      <c r="AM8" s="849"/>
      <c r="AN8" s="849"/>
      <c r="AO8" s="849"/>
      <c r="AP8" s="849">
        <v>0</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386</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387</v>
      </c>
      <c r="B23" s="874" t="s">
        <v>388</v>
      </c>
      <c r="C23" s="875"/>
      <c r="D23" s="875"/>
      <c r="E23" s="875"/>
      <c r="F23" s="875"/>
      <c r="G23" s="875"/>
      <c r="H23" s="875"/>
      <c r="I23" s="875"/>
      <c r="J23" s="875"/>
      <c r="K23" s="875"/>
      <c r="L23" s="875"/>
      <c r="M23" s="875"/>
      <c r="N23" s="875"/>
      <c r="O23" s="875"/>
      <c r="P23" s="876"/>
      <c r="Q23" s="877">
        <f>SUM(Q7:Q22)</f>
        <v>9246</v>
      </c>
      <c r="R23" s="878"/>
      <c r="S23" s="878"/>
      <c r="T23" s="878"/>
      <c r="U23" s="878"/>
      <c r="V23" s="878">
        <f>SUM(V7:V22)</f>
        <v>9018</v>
      </c>
      <c r="W23" s="878"/>
      <c r="X23" s="878"/>
      <c r="Y23" s="878"/>
      <c r="Z23" s="878"/>
      <c r="AA23" s="878">
        <f>SUM(AA7:AA22)</f>
        <v>228</v>
      </c>
      <c r="AB23" s="878"/>
      <c r="AC23" s="878"/>
      <c r="AD23" s="878"/>
      <c r="AE23" s="879"/>
      <c r="AF23" s="880">
        <v>227</v>
      </c>
      <c r="AG23" s="878"/>
      <c r="AH23" s="878"/>
      <c r="AI23" s="878"/>
      <c r="AJ23" s="881"/>
      <c r="AK23" s="882"/>
      <c r="AL23" s="883"/>
      <c r="AM23" s="883"/>
      <c r="AN23" s="883"/>
      <c r="AO23" s="883"/>
      <c r="AP23" s="878"/>
      <c r="AQ23" s="878"/>
      <c r="AR23" s="878"/>
      <c r="AS23" s="878"/>
      <c r="AT23" s="878"/>
      <c r="AU23" s="884"/>
      <c r="AV23" s="884"/>
      <c r="AW23" s="884"/>
      <c r="AX23" s="884"/>
      <c r="AY23" s="885"/>
      <c r="AZ23" s="893" t="s">
        <v>389</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390</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391</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367</v>
      </c>
      <c r="B26" s="825"/>
      <c r="C26" s="825"/>
      <c r="D26" s="825"/>
      <c r="E26" s="825"/>
      <c r="F26" s="825"/>
      <c r="G26" s="825"/>
      <c r="H26" s="825"/>
      <c r="I26" s="825"/>
      <c r="J26" s="825"/>
      <c r="K26" s="825"/>
      <c r="L26" s="825"/>
      <c r="M26" s="825"/>
      <c r="N26" s="825"/>
      <c r="O26" s="825"/>
      <c r="P26" s="826"/>
      <c r="Q26" s="801" t="s">
        <v>392</v>
      </c>
      <c r="R26" s="802"/>
      <c r="S26" s="802"/>
      <c r="T26" s="802"/>
      <c r="U26" s="803"/>
      <c r="V26" s="801" t="s">
        <v>393</v>
      </c>
      <c r="W26" s="802"/>
      <c r="X26" s="802"/>
      <c r="Y26" s="802"/>
      <c r="Z26" s="803"/>
      <c r="AA26" s="801" t="s">
        <v>394</v>
      </c>
      <c r="AB26" s="802"/>
      <c r="AC26" s="802"/>
      <c r="AD26" s="802"/>
      <c r="AE26" s="802"/>
      <c r="AF26" s="896" t="s">
        <v>395</v>
      </c>
      <c r="AG26" s="897"/>
      <c r="AH26" s="897"/>
      <c r="AI26" s="897"/>
      <c r="AJ26" s="898"/>
      <c r="AK26" s="802" t="s">
        <v>396</v>
      </c>
      <c r="AL26" s="802"/>
      <c r="AM26" s="802"/>
      <c r="AN26" s="802"/>
      <c r="AO26" s="803"/>
      <c r="AP26" s="801" t="s">
        <v>397</v>
      </c>
      <c r="AQ26" s="802"/>
      <c r="AR26" s="802"/>
      <c r="AS26" s="802"/>
      <c r="AT26" s="803"/>
      <c r="AU26" s="801" t="s">
        <v>398</v>
      </c>
      <c r="AV26" s="802"/>
      <c r="AW26" s="802"/>
      <c r="AX26" s="802"/>
      <c r="AY26" s="803"/>
      <c r="AZ26" s="801" t="s">
        <v>399</v>
      </c>
      <c r="BA26" s="802"/>
      <c r="BB26" s="802"/>
      <c r="BC26" s="802"/>
      <c r="BD26" s="803"/>
      <c r="BE26" s="801" t="s">
        <v>374</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400</v>
      </c>
      <c r="C28" s="816"/>
      <c r="D28" s="816"/>
      <c r="E28" s="816"/>
      <c r="F28" s="816"/>
      <c r="G28" s="816"/>
      <c r="H28" s="816"/>
      <c r="I28" s="816"/>
      <c r="J28" s="816"/>
      <c r="K28" s="816"/>
      <c r="L28" s="816"/>
      <c r="M28" s="816"/>
      <c r="N28" s="816"/>
      <c r="O28" s="816"/>
      <c r="P28" s="817"/>
      <c r="Q28" s="906">
        <v>1263</v>
      </c>
      <c r="R28" s="907"/>
      <c r="S28" s="907"/>
      <c r="T28" s="907"/>
      <c r="U28" s="907"/>
      <c r="V28" s="907">
        <v>1261</v>
      </c>
      <c r="W28" s="907"/>
      <c r="X28" s="907"/>
      <c r="Y28" s="907"/>
      <c r="Z28" s="907"/>
      <c r="AA28" s="907">
        <v>2</v>
      </c>
      <c r="AB28" s="907"/>
      <c r="AC28" s="907"/>
      <c r="AD28" s="907"/>
      <c r="AE28" s="908"/>
      <c r="AF28" s="909">
        <v>2</v>
      </c>
      <c r="AG28" s="907"/>
      <c r="AH28" s="907"/>
      <c r="AI28" s="907"/>
      <c r="AJ28" s="910"/>
      <c r="AK28" s="911">
        <v>108</v>
      </c>
      <c r="AL28" s="902"/>
      <c r="AM28" s="902"/>
      <c r="AN28" s="902"/>
      <c r="AO28" s="902"/>
      <c r="AP28" s="902" t="s">
        <v>590</v>
      </c>
      <c r="AQ28" s="902"/>
      <c r="AR28" s="902"/>
      <c r="AS28" s="902"/>
      <c r="AT28" s="902"/>
      <c r="AU28" s="902" t="s">
        <v>524</v>
      </c>
      <c r="AV28" s="902"/>
      <c r="AW28" s="902"/>
      <c r="AX28" s="902"/>
      <c r="AY28" s="902"/>
      <c r="AZ28" s="903" t="s">
        <v>524</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401</v>
      </c>
      <c r="C29" s="840"/>
      <c r="D29" s="840"/>
      <c r="E29" s="840"/>
      <c r="F29" s="840"/>
      <c r="G29" s="840"/>
      <c r="H29" s="840"/>
      <c r="I29" s="840"/>
      <c r="J29" s="840"/>
      <c r="K29" s="840"/>
      <c r="L29" s="840"/>
      <c r="M29" s="840"/>
      <c r="N29" s="840"/>
      <c r="O29" s="840"/>
      <c r="P29" s="841"/>
      <c r="Q29" s="842">
        <v>1011</v>
      </c>
      <c r="R29" s="843"/>
      <c r="S29" s="843"/>
      <c r="T29" s="843"/>
      <c r="U29" s="843"/>
      <c r="V29" s="843">
        <v>1008</v>
      </c>
      <c r="W29" s="843"/>
      <c r="X29" s="843"/>
      <c r="Y29" s="843"/>
      <c r="Z29" s="843"/>
      <c r="AA29" s="843">
        <v>3</v>
      </c>
      <c r="AB29" s="843"/>
      <c r="AC29" s="843"/>
      <c r="AD29" s="843"/>
      <c r="AE29" s="844"/>
      <c r="AF29" s="845">
        <v>3</v>
      </c>
      <c r="AG29" s="846"/>
      <c r="AH29" s="846"/>
      <c r="AI29" s="846"/>
      <c r="AJ29" s="847"/>
      <c r="AK29" s="914">
        <v>192</v>
      </c>
      <c r="AL29" s="915"/>
      <c r="AM29" s="915"/>
      <c r="AN29" s="915"/>
      <c r="AO29" s="915"/>
      <c r="AP29" s="915" t="s">
        <v>590</v>
      </c>
      <c r="AQ29" s="915"/>
      <c r="AR29" s="915"/>
      <c r="AS29" s="915"/>
      <c r="AT29" s="915"/>
      <c r="AU29" s="915" t="s">
        <v>524</v>
      </c>
      <c r="AV29" s="915"/>
      <c r="AW29" s="915"/>
      <c r="AX29" s="915"/>
      <c r="AY29" s="915"/>
      <c r="AZ29" s="916" t="s">
        <v>524</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402</v>
      </c>
      <c r="C30" s="840"/>
      <c r="D30" s="840"/>
      <c r="E30" s="840"/>
      <c r="F30" s="840"/>
      <c r="G30" s="840"/>
      <c r="H30" s="840"/>
      <c r="I30" s="840"/>
      <c r="J30" s="840"/>
      <c r="K30" s="840"/>
      <c r="L30" s="840"/>
      <c r="M30" s="840"/>
      <c r="N30" s="840"/>
      <c r="O30" s="840"/>
      <c r="P30" s="841"/>
      <c r="Q30" s="842">
        <v>158</v>
      </c>
      <c r="R30" s="843"/>
      <c r="S30" s="843"/>
      <c r="T30" s="843"/>
      <c r="U30" s="843"/>
      <c r="V30" s="843">
        <v>158</v>
      </c>
      <c r="W30" s="843"/>
      <c r="X30" s="843"/>
      <c r="Y30" s="843"/>
      <c r="Z30" s="843"/>
      <c r="AA30" s="843">
        <v>0</v>
      </c>
      <c r="AB30" s="843"/>
      <c r="AC30" s="843"/>
      <c r="AD30" s="843"/>
      <c r="AE30" s="844"/>
      <c r="AF30" s="845">
        <v>0</v>
      </c>
      <c r="AG30" s="846"/>
      <c r="AH30" s="846"/>
      <c r="AI30" s="846"/>
      <c r="AJ30" s="847"/>
      <c r="AK30" s="914">
        <v>59</v>
      </c>
      <c r="AL30" s="915"/>
      <c r="AM30" s="915"/>
      <c r="AN30" s="915"/>
      <c r="AO30" s="915"/>
      <c r="AP30" s="915" t="s">
        <v>524</v>
      </c>
      <c r="AQ30" s="915"/>
      <c r="AR30" s="915"/>
      <c r="AS30" s="915"/>
      <c r="AT30" s="915"/>
      <c r="AU30" s="915" t="s">
        <v>590</v>
      </c>
      <c r="AV30" s="915"/>
      <c r="AW30" s="915"/>
      <c r="AX30" s="915"/>
      <c r="AY30" s="915"/>
      <c r="AZ30" s="916" t="s">
        <v>590</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403</v>
      </c>
      <c r="C31" s="840"/>
      <c r="D31" s="840"/>
      <c r="E31" s="840"/>
      <c r="F31" s="840"/>
      <c r="G31" s="840"/>
      <c r="H31" s="840"/>
      <c r="I31" s="840"/>
      <c r="J31" s="840"/>
      <c r="K31" s="840"/>
      <c r="L31" s="840"/>
      <c r="M31" s="840"/>
      <c r="N31" s="840"/>
      <c r="O31" s="840"/>
      <c r="P31" s="841"/>
      <c r="Q31" s="842">
        <v>57</v>
      </c>
      <c r="R31" s="843"/>
      <c r="S31" s="843"/>
      <c r="T31" s="843"/>
      <c r="U31" s="843"/>
      <c r="V31" s="843">
        <v>57</v>
      </c>
      <c r="W31" s="843"/>
      <c r="X31" s="843"/>
      <c r="Y31" s="843"/>
      <c r="Z31" s="843"/>
      <c r="AA31" s="843">
        <v>0</v>
      </c>
      <c r="AB31" s="843"/>
      <c r="AC31" s="843"/>
      <c r="AD31" s="843"/>
      <c r="AE31" s="844"/>
      <c r="AF31" s="845">
        <v>0</v>
      </c>
      <c r="AG31" s="846"/>
      <c r="AH31" s="846"/>
      <c r="AI31" s="846"/>
      <c r="AJ31" s="847"/>
      <c r="AK31" s="914">
        <v>30</v>
      </c>
      <c r="AL31" s="915"/>
      <c r="AM31" s="915"/>
      <c r="AN31" s="915"/>
      <c r="AO31" s="915"/>
      <c r="AP31" s="915" t="s">
        <v>590</v>
      </c>
      <c r="AQ31" s="915"/>
      <c r="AR31" s="915"/>
      <c r="AS31" s="915"/>
      <c r="AT31" s="915"/>
      <c r="AU31" s="915" t="s">
        <v>590</v>
      </c>
      <c r="AV31" s="915"/>
      <c r="AW31" s="915"/>
      <c r="AX31" s="915"/>
      <c r="AY31" s="915"/>
      <c r="AZ31" s="916" t="s">
        <v>590</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404</v>
      </c>
      <c r="C32" s="840"/>
      <c r="D32" s="840"/>
      <c r="E32" s="840"/>
      <c r="F32" s="840"/>
      <c r="G32" s="840"/>
      <c r="H32" s="840"/>
      <c r="I32" s="840"/>
      <c r="J32" s="840"/>
      <c r="K32" s="840"/>
      <c r="L32" s="840"/>
      <c r="M32" s="840"/>
      <c r="N32" s="840"/>
      <c r="O32" s="840"/>
      <c r="P32" s="841"/>
      <c r="Q32" s="842">
        <v>1322</v>
      </c>
      <c r="R32" s="843"/>
      <c r="S32" s="843"/>
      <c r="T32" s="843"/>
      <c r="U32" s="843"/>
      <c r="V32" s="843">
        <v>1316</v>
      </c>
      <c r="W32" s="843"/>
      <c r="X32" s="843"/>
      <c r="Y32" s="843"/>
      <c r="Z32" s="843"/>
      <c r="AA32" s="843">
        <v>6</v>
      </c>
      <c r="AB32" s="843"/>
      <c r="AC32" s="843"/>
      <c r="AD32" s="843"/>
      <c r="AE32" s="844"/>
      <c r="AF32" s="845">
        <v>859</v>
      </c>
      <c r="AG32" s="846"/>
      <c r="AH32" s="846"/>
      <c r="AI32" s="846"/>
      <c r="AJ32" s="847"/>
      <c r="AK32" s="914">
        <v>517</v>
      </c>
      <c r="AL32" s="915"/>
      <c r="AM32" s="915"/>
      <c r="AN32" s="915"/>
      <c r="AO32" s="915"/>
      <c r="AP32" s="915">
        <v>92</v>
      </c>
      <c r="AQ32" s="915"/>
      <c r="AR32" s="915"/>
      <c r="AS32" s="915"/>
      <c r="AT32" s="915"/>
      <c r="AU32" s="915">
        <v>14</v>
      </c>
      <c r="AV32" s="915"/>
      <c r="AW32" s="915"/>
      <c r="AX32" s="915"/>
      <c r="AY32" s="915"/>
      <c r="AZ32" s="916" t="s">
        <v>524</v>
      </c>
      <c r="BA32" s="916"/>
      <c r="BB32" s="916"/>
      <c r="BC32" s="916"/>
      <c r="BD32" s="916"/>
      <c r="BE32" s="912" t="s">
        <v>405</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406</v>
      </c>
      <c r="C33" s="840"/>
      <c r="D33" s="840"/>
      <c r="E33" s="840"/>
      <c r="F33" s="840"/>
      <c r="G33" s="840"/>
      <c r="H33" s="840"/>
      <c r="I33" s="840"/>
      <c r="J33" s="840"/>
      <c r="K33" s="840"/>
      <c r="L33" s="840"/>
      <c r="M33" s="840"/>
      <c r="N33" s="840"/>
      <c r="O33" s="840"/>
      <c r="P33" s="841"/>
      <c r="Q33" s="842">
        <v>323</v>
      </c>
      <c r="R33" s="843"/>
      <c r="S33" s="843"/>
      <c r="T33" s="843"/>
      <c r="U33" s="843"/>
      <c r="V33" s="843">
        <v>319</v>
      </c>
      <c r="W33" s="843"/>
      <c r="X33" s="843"/>
      <c r="Y33" s="843"/>
      <c r="Z33" s="843"/>
      <c r="AA33" s="843">
        <v>4</v>
      </c>
      <c r="AB33" s="843"/>
      <c r="AC33" s="843"/>
      <c r="AD33" s="843"/>
      <c r="AE33" s="844"/>
      <c r="AF33" s="845">
        <v>4</v>
      </c>
      <c r="AG33" s="846"/>
      <c r="AH33" s="846"/>
      <c r="AI33" s="846"/>
      <c r="AJ33" s="847"/>
      <c r="AK33" s="914">
        <v>172</v>
      </c>
      <c r="AL33" s="915"/>
      <c r="AM33" s="915"/>
      <c r="AN33" s="915"/>
      <c r="AO33" s="915"/>
      <c r="AP33" s="915">
        <v>1409</v>
      </c>
      <c r="AQ33" s="915"/>
      <c r="AR33" s="915"/>
      <c r="AS33" s="915"/>
      <c r="AT33" s="915"/>
      <c r="AU33" s="915">
        <v>477</v>
      </c>
      <c r="AV33" s="915"/>
      <c r="AW33" s="915"/>
      <c r="AX33" s="915"/>
      <c r="AY33" s="915"/>
      <c r="AZ33" s="916" t="s">
        <v>524</v>
      </c>
      <c r="BA33" s="916"/>
      <c r="BB33" s="916"/>
      <c r="BC33" s="916"/>
      <c r="BD33" s="916"/>
      <c r="BE33" s="912" t="s">
        <v>407</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408</v>
      </c>
      <c r="C34" s="840"/>
      <c r="D34" s="840"/>
      <c r="E34" s="840"/>
      <c r="F34" s="840"/>
      <c r="G34" s="840"/>
      <c r="H34" s="840"/>
      <c r="I34" s="840"/>
      <c r="J34" s="840"/>
      <c r="K34" s="840"/>
      <c r="L34" s="840"/>
      <c r="M34" s="840"/>
      <c r="N34" s="840"/>
      <c r="O34" s="840"/>
      <c r="P34" s="841"/>
      <c r="Q34" s="842">
        <v>425</v>
      </c>
      <c r="R34" s="843"/>
      <c r="S34" s="843"/>
      <c r="T34" s="843"/>
      <c r="U34" s="843"/>
      <c r="V34" s="843">
        <v>424</v>
      </c>
      <c r="W34" s="843"/>
      <c r="X34" s="843"/>
      <c r="Y34" s="843"/>
      <c r="Z34" s="843"/>
      <c r="AA34" s="843">
        <v>1</v>
      </c>
      <c r="AB34" s="843"/>
      <c r="AC34" s="843"/>
      <c r="AD34" s="843"/>
      <c r="AE34" s="844"/>
      <c r="AF34" s="845">
        <v>1</v>
      </c>
      <c r="AG34" s="846"/>
      <c r="AH34" s="846"/>
      <c r="AI34" s="846"/>
      <c r="AJ34" s="847"/>
      <c r="AK34" s="914">
        <v>200</v>
      </c>
      <c r="AL34" s="915"/>
      <c r="AM34" s="915"/>
      <c r="AN34" s="915"/>
      <c r="AO34" s="915"/>
      <c r="AP34" s="915">
        <v>1766</v>
      </c>
      <c r="AQ34" s="915"/>
      <c r="AR34" s="915"/>
      <c r="AS34" s="915"/>
      <c r="AT34" s="915"/>
      <c r="AU34" s="915">
        <v>1293</v>
      </c>
      <c r="AV34" s="915"/>
      <c r="AW34" s="915"/>
      <c r="AX34" s="915"/>
      <c r="AY34" s="915"/>
      <c r="AZ34" s="916" t="s">
        <v>524</v>
      </c>
      <c r="BA34" s="916"/>
      <c r="BB34" s="916"/>
      <c r="BC34" s="916"/>
      <c r="BD34" s="916"/>
      <c r="BE34" s="912" t="s">
        <v>409</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410</v>
      </c>
      <c r="C35" s="840"/>
      <c r="D35" s="840"/>
      <c r="E35" s="840"/>
      <c r="F35" s="840"/>
      <c r="G35" s="840"/>
      <c r="H35" s="840"/>
      <c r="I35" s="840"/>
      <c r="J35" s="840"/>
      <c r="K35" s="840"/>
      <c r="L35" s="840"/>
      <c r="M35" s="840"/>
      <c r="N35" s="840"/>
      <c r="O35" s="840"/>
      <c r="P35" s="841"/>
      <c r="Q35" s="842">
        <v>13</v>
      </c>
      <c r="R35" s="843"/>
      <c r="S35" s="843"/>
      <c r="T35" s="843"/>
      <c r="U35" s="843"/>
      <c r="V35" s="843">
        <v>13</v>
      </c>
      <c r="W35" s="843"/>
      <c r="X35" s="843"/>
      <c r="Y35" s="843"/>
      <c r="Z35" s="843"/>
      <c r="AA35" s="843">
        <v>0</v>
      </c>
      <c r="AB35" s="843"/>
      <c r="AC35" s="843"/>
      <c r="AD35" s="843"/>
      <c r="AE35" s="844"/>
      <c r="AF35" s="845">
        <v>0</v>
      </c>
      <c r="AG35" s="846"/>
      <c r="AH35" s="846"/>
      <c r="AI35" s="846"/>
      <c r="AJ35" s="847"/>
      <c r="AK35" s="914">
        <v>10</v>
      </c>
      <c r="AL35" s="915"/>
      <c r="AM35" s="915"/>
      <c r="AN35" s="915"/>
      <c r="AO35" s="915"/>
      <c r="AP35" s="915">
        <v>5</v>
      </c>
      <c r="AQ35" s="915"/>
      <c r="AR35" s="915"/>
      <c r="AS35" s="915"/>
      <c r="AT35" s="915"/>
      <c r="AU35" s="915">
        <v>4</v>
      </c>
      <c r="AV35" s="915"/>
      <c r="AW35" s="915"/>
      <c r="AX35" s="915"/>
      <c r="AY35" s="915"/>
      <c r="AZ35" s="916" t="s">
        <v>524</v>
      </c>
      <c r="BA35" s="916"/>
      <c r="BB35" s="916"/>
      <c r="BC35" s="916"/>
      <c r="BD35" s="916"/>
      <c r="BE35" s="912" t="s">
        <v>407</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t="s">
        <v>411</v>
      </c>
      <c r="C36" s="840"/>
      <c r="D36" s="840"/>
      <c r="E36" s="840"/>
      <c r="F36" s="840"/>
      <c r="G36" s="840"/>
      <c r="H36" s="840"/>
      <c r="I36" s="840"/>
      <c r="J36" s="840"/>
      <c r="K36" s="840"/>
      <c r="L36" s="840"/>
      <c r="M36" s="840"/>
      <c r="N36" s="840"/>
      <c r="O36" s="840"/>
      <c r="P36" s="841"/>
      <c r="Q36" s="842">
        <v>27</v>
      </c>
      <c r="R36" s="843"/>
      <c r="S36" s="843"/>
      <c r="T36" s="843"/>
      <c r="U36" s="843"/>
      <c r="V36" s="843">
        <v>25</v>
      </c>
      <c r="W36" s="843"/>
      <c r="X36" s="843"/>
      <c r="Y36" s="843"/>
      <c r="Z36" s="843"/>
      <c r="AA36" s="843">
        <v>2</v>
      </c>
      <c r="AB36" s="843"/>
      <c r="AC36" s="843"/>
      <c r="AD36" s="843"/>
      <c r="AE36" s="844"/>
      <c r="AF36" s="845">
        <v>2</v>
      </c>
      <c r="AG36" s="846"/>
      <c r="AH36" s="846"/>
      <c r="AI36" s="846"/>
      <c r="AJ36" s="847"/>
      <c r="AK36" s="914">
        <v>0</v>
      </c>
      <c r="AL36" s="915"/>
      <c r="AM36" s="915"/>
      <c r="AN36" s="915"/>
      <c r="AO36" s="915"/>
      <c r="AP36" s="915">
        <v>0</v>
      </c>
      <c r="AQ36" s="915"/>
      <c r="AR36" s="915"/>
      <c r="AS36" s="915"/>
      <c r="AT36" s="915"/>
      <c r="AU36" s="915">
        <v>0</v>
      </c>
      <c r="AV36" s="915"/>
      <c r="AW36" s="915"/>
      <c r="AX36" s="915"/>
      <c r="AY36" s="915"/>
      <c r="AZ36" s="916" t="s">
        <v>524</v>
      </c>
      <c r="BA36" s="916"/>
      <c r="BB36" s="916"/>
      <c r="BC36" s="916"/>
      <c r="BD36" s="916"/>
      <c r="BE36" s="912" t="s">
        <v>412</v>
      </c>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t="s">
        <v>413</v>
      </c>
      <c r="C37" s="840"/>
      <c r="D37" s="840"/>
      <c r="E37" s="840"/>
      <c r="F37" s="840"/>
      <c r="G37" s="840"/>
      <c r="H37" s="840"/>
      <c r="I37" s="840"/>
      <c r="J37" s="840"/>
      <c r="K37" s="840"/>
      <c r="L37" s="840"/>
      <c r="M37" s="840"/>
      <c r="N37" s="840"/>
      <c r="O37" s="840"/>
      <c r="P37" s="841"/>
      <c r="Q37" s="842">
        <v>1</v>
      </c>
      <c r="R37" s="843"/>
      <c r="S37" s="843"/>
      <c r="T37" s="843"/>
      <c r="U37" s="843"/>
      <c r="V37" s="843">
        <v>1</v>
      </c>
      <c r="W37" s="843"/>
      <c r="X37" s="843"/>
      <c r="Y37" s="843"/>
      <c r="Z37" s="843"/>
      <c r="AA37" s="843">
        <v>0</v>
      </c>
      <c r="AB37" s="843"/>
      <c r="AC37" s="843"/>
      <c r="AD37" s="843"/>
      <c r="AE37" s="844"/>
      <c r="AF37" s="845">
        <v>0</v>
      </c>
      <c r="AG37" s="846"/>
      <c r="AH37" s="846"/>
      <c r="AI37" s="846"/>
      <c r="AJ37" s="847"/>
      <c r="AK37" s="914">
        <v>0</v>
      </c>
      <c r="AL37" s="915"/>
      <c r="AM37" s="915"/>
      <c r="AN37" s="915"/>
      <c r="AO37" s="915"/>
      <c r="AP37" s="915">
        <v>0</v>
      </c>
      <c r="AQ37" s="915"/>
      <c r="AR37" s="915"/>
      <c r="AS37" s="915"/>
      <c r="AT37" s="915"/>
      <c r="AU37" s="915">
        <v>0</v>
      </c>
      <c r="AV37" s="915"/>
      <c r="AW37" s="915"/>
      <c r="AX37" s="915"/>
      <c r="AY37" s="915"/>
      <c r="AZ37" s="916" t="s">
        <v>524</v>
      </c>
      <c r="BA37" s="916"/>
      <c r="BB37" s="916"/>
      <c r="BC37" s="916"/>
      <c r="BD37" s="916"/>
      <c r="BE37" s="912" t="s">
        <v>409</v>
      </c>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414</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387</v>
      </c>
      <c r="B63" s="874" t="s">
        <v>415</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872</v>
      </c>
      <c r="AG63" s="926"/>
      <c r="AH63" s="926"/>
      <c r="AI63" s="926"/>
      <c r="AJ63" s="927"/>
      <c r="AK63" s="928"/>
      <c r="AL63" s="923"/>
      <c r="AM63" s="923"/>
      <c r="AN63" s="923"/>
      <c r="AO63" s="923"/>
      <c r="AP63" s="926"/>
      <c r="AQ63" s="926"/>
      <c r="AR63" s="926"/>
      <c r="AS63" s="926"/>
      <c r="AT63" s="926"/>
      <c r="AU63" s="926"/>
      <c r="AV63" s="926"/>
      <c r="AW63" s="926"/>
      <c r="AX63" s="926"/>
      <c r="AY63" s="926"/>
      <c r="AZ63" s="930"/>
      <c r="BA63" s="930"/>
      <c r="BB63" s="930"/>
      <c r="BC63" s="930"/>
      <c r="BD63" s="930"/>
      <c r="BE63" s="931"/>
      <c r="BF63" s="931"/>
      <c r="BG63" s="931"/>
      <c r="BH63" s="931"/>
      <c r="BI63" s="932"/>
      <c r="BJ63" s="933" t="s">
        <v>129</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417</v>
      </c>
      <c r="B66" s="825"/>
      <c r="C66" s="825"/>
      <c r="D66" s="825"/>
      <c r="E66" s="825"/>
      <c r="F66" s="825"/>
      <c r="G66" s="825"/>
      <c r="H66" s="825"/>
      <c r="I66" s="825"/>
      <c r="J66" s="825"/>
      <c r="K66" s="825"/>
      <c r="L66" s="825"/>
      <c r="M66" s="825"/>
      <c r="N66" s="825"/>
      <c r="O66" s="825"/>
      <c r="P66" s="826"/>
      <c r="Q66" s="801" t="s">
        <v>418</v>
      </c>
      <c r="R66" s="802"/>
      <c r="S66" s="802"/>
      <c r="T66" s="802"/>
      <c r="U66" s="803"/>
      <c r="V66" s="801" t="s">
        <v>419</v>
      </c>
      <c r="W66" s="802"/>
      <c r="X66" s="802"/>
      <c r="Y66" s="802"/>
      <c r="Z66" s="803"/>
      <c r="AA66" s="801" t="s">
        <v>420</v>
      </c>
      <c r="AB66" s="802"/>
      <c r="AC66" s="802"/>
      <c r="AD66" s="802"/>
      <c r="AE66" s="803"/>
      <c r="AF66" s="936" t="s">
        <v>421</v>
      </c>
      <c r="AG66" s="897"/>
      <c r="AH66" s="897"/>
      <c r="AI66" s="897"/>
      <c r="AJ66" s="937"/>
      <c r="AK66" s="801" t="s">
        <v>422</v>
      </c>
      <c r="AL66" s="825"/>
      <c r="AM66" s="825"/>
      <c r="AN66" s="825"/>
      <c r="AO66" s="826"/>
      <c r="AP66" s="801" t="s">
        <v>423</v>
      </c>
      <c r="AQ66" s="802"/>
      <c r="AR66" s="802"/>
      <c r="AS66" s="802"/>
      <c r="AT66" s="803"/>
      <c r="AU66" s="801" t="s">
        <v>424</v>
      </c>
      <c r="AV66" s="802"/>
      <c r="AW66" s="802"/>
      <c r="AX66" s="802"/>
      <c r="AY66" s="803"/>
      <c r="AZ66" s="801" t="s">
        <v>374</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592</v>
      </c>
      <c r="C68" s="954"/>
      <c r="D68" s="954"/>
      <c r="E68" s="954"/>
      <c r="F68" s="954"/>
      <c r="G68" s="954"/>
      <c r="H68" s="954"/>
      <c r="I68" s="954"/>
      <c r="J68" s="954"/>
      <c r="K68" s="954"/>
      <c r="L68" s="954"/>
      <c r="M68" s="954"/>
      <c r="N68" s="954"/>
      <c r="O68" s="954"/>
      <c r="P68" s="955"/>
      <c r="Q68" s="956">
        <v>423</v>
      </c>
      <c r="R68" s="950"/>
      <c r="S68" s="950"/>
      <c r="T68" s="950"/>
      <c r="U68" s="950"/>
      <c r="V68" s="950">
        <v>420</v>
      </c>
      <c r="W68" s="950"/>
      <c r="X68" s="950"/>
      <c r="Y68" s="950"/>
      <c r="Z68" s="950"/>
      <c r="AA68" s="950">
        <v>3</v>
      </c>
      <c r="AB68" s="950"/>
      <c r="AC68" s="950"/>
      <c r="AD68" s="950"/>
      <c r="AE68" s="950"/>
      <c r="AF68" s="950">
        <v>3</v>
      </c>
      <c r="AG68" s="950"/>
      <c r="AH68" s="950"/>
      <c r="AI68" s="950"/>
      <c r="AJ68" s="950"/>
      <c r="AK68" s="950" t="s">
        <v>591</v>
      </c>
      <c r="AL68" s="950"/>
      <c r="AM68" s="950"/>
      <c r="AN68" s="950"/>
      <c r="AO68" s="950"/>
      <c r="AP68" s="950">
        <v>75</v>
      </c>
      <c r="AQ68" s="950"/>
      <c r="AR68" s="950"/>
      <c r="AS68" s="950"/>
      <c r="AT68" s="950"/>
      <c r="AU68" s="950" t="s">
        <v>591</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593</v>
      </c>
      <c r="C69" s="958"/>
      <c r="D69" s="958"/>
      <c r="E69" s="958"/>
      <c r="F69" s="958"/>
      <c r="G69" s="958"/>
      <c r="H69" s="958"/>
      <c r="I69" s="958"/>
      <c r="J69" s="958"/>
      <c r="K69" s="958"/>
      <c r="L69" s="958"/>
      <c r="M69" s="958"/>
      <c r="N69" s="958"/>
      <c r="O69" s="958"/>
      <c r="P69" s="959"/>
      <c r="Q69" s="960">
        <v>1598</v>
      </c>
      <c r="R69" s="915"/>
      <c r="S69" s="915"/>
      <c r="T69" s="915"/>
      <c r="U69" s="915"/>
      <c r="V69" s="915">
        <v>1547</v>
      </c>
      <c r="W69" s="915"/>
      <c r="X69" s="915"/>
      <c r="Y69" s="915"/>
      <c r="Z69" s="915"/>
      <c r="AA69" s="915">
        <v>51</v>
      </c>
      <c r="AB69" s="915"/>
      <c r="AC69" s="915"/>
      <c r="AD69" s="915"/>
      <c r="AE69" s="915"/>
      <c r="AF69" s="915">
        <v>51</v>
      </c>
      <c r="AG69" s="915"/>
      <c r="AH69" s="915"/>
      <c r="AI69" s="915"/>
      <c r="AJ69" s="915"/>
      <c r="AK69" s="915" t="s">
        <v>591</v>
      </c>
      <c r="AL69" s="915"/>
      <c r="AM69" s="915"/>
      <c r="AN69" s="915"/>
      <c r="AO69" s="915"/>
      <c r="AP69" s="915">
        <v>9</v>
      </c>
      <c r="AQ69" s="915"/>
      <c r="AR69" s="915"/>
      <c r="AS69" s="915"/>
      <c r="AT69" s="915"/>
      <c r="AU69" s="915" t="s">
        <v>591</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594</v>
      </c>
      <c r="C70" s="958"/>
      <c r="D70" s="958"/>
      <c r="E70" s="958"/>
      <c r="F70" s="958"/>
      <c r="G70" s="958"/>
      <c r="H70" s="958"/>
      <c r="I70" s="958"/>
      <c r="J70" s="958"/>
      <c r="K70" s="958"/>
      <c r="L70" s="958"/>
      <c r="M70" s="958"/>
      <c r="N70" s="958"/>
      <c r="O70" s="958"/>
      <c r="P70" s="959"/>
      <c r="Q70" s="960">
        <v>44</v>
      </c>
      <c r="R70" s="915"/>
      <c r="S70" s="915"/>
      <c r="T70" s="915"/>
      <c r="U70" s="915"/>
      <c r="V70" s="915">
        <v>39</v>
      </c>
      <c r="W70" s="915"/>
      <c r="X70" s="915"/>
      <c r="Y70" s="915"/>
      <c r="Z70" s="915"/>
      <c r="AA70" s="915">
        <v>6</v>
      </c>
      <c r="AB70" s="915"/>
      <c r="AC70" s="915"/>
      <c r="AD70" s="915"/>
      <c r="AE70" s="915"/>
      <c r="AF70" s="915">
        <v>6</v>
      </c>
      <c r="AG70" s="915"/>
      <c r="AH70" s="915"/>
      <c r="AI70" s="915"/>
      <c r="AJ70" s="915"/>
      <c r="AK70" s="915" t="s">
        <v>591</v>
      </c>
      <c r="AL70" s="915"/>
      <c r="AM70" s="915"/>
      <c r="AN70" s="915"/>
      <c r="AO70" s="915"/>
      <c r="AP70" s="915" t="s">
        <v>591</v>
      </c>
      <c r="AQ70" s="915"/>
      <c r="AR70" s="915"/>
      <c r="AS70" s="915"/>
      <c r="AT70" s="915"/>
      <c r="AU70" s="915" t="s">
        <v>591</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c r="C71" s="958"/>
      <c r="D71" s="958"/>
      <c r="E71" s="958"/>
      <c r="F71" s="958"/>
      <c r="G71" s="958"/>
      <c r="H71" s="958"/>
      <c r="I71" s="958"/>
      <c r="J71" s="958"/>
      <c r="K71" s="958"/>
      <c r="L71" s="958"/>
      <c r="M71" s="958"/>
      <c r="N71" s="958"/>
      <c r="O71" s="958"/>
      <c r="P71" s="959"/>
      <c r="Q71" s="960"/>
      <c r="R71" s="915"/>
      <c r="S71" s="915"/>
      <c r="T71" s="915"/>
      <c r="U71" s="915"/>
      <c r="V71" s="915"/>
      <c r="W71" s="915"/>
      <c r="X71" s="915"/>
      <c r="Y71" s="915"/>
      <c r="Z71" s="915"/>
      <c r="AA71" s="915"/>
      <c r="AB71" s="915"/>
      <c r="AC71" s="915"/>
      <c r="AD71" s="915"/>
      <c r="AE71" s="915"/>
      <c r="AF71" s="915"/>
      <c r="AG71" s="915"/>
      <c r="AH71" s="915"/>
      <c r="AI71" s="915"/>
      <c r="AJ71" s="915"/>
      <c r="AK71" s="915"/>
      <c r="AL71" s="915"/>
      <c r="AM71" s="915"/>
      <c r="AN71" s="915"/>
      <c r="AO71" s="915"/>
      <c r="AP71" s="915"/>
      <c r="AQ71" s="915"/>
      <c r="AR71" s="915"/>
      <c r="AS71" s="915"/>
      <c r="AT71" s="915"/>
      <c r="AU71" s="915"/>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c r="C72" s="958"/>
      <c r="D72" s="958"/>
      <c r="E72" s="958"/>
      <c r="F72" s="958"/>
      <c r="G72" s="958"/>
      <c r="H72" s="958"/>
      <c r="I72" s="958"/>
      <c r="J72" s="958"/>
      <c r="K72" s="958"/>
      <c r="L72" s="958"/>
      <c r="M72" s="958"/>
      <c r="N72" s="958"/>
      <c r="O72" s="958"/>
      <c r="P72" s="959"/>
      <c r="Q72" s="960"/>
      <c r="R72" s="915"/>
      <c r="S72" s="915"/>
      <c r="T72" s="915"/>
      <c r="U72" s="915"/>
      <c r="V72" s="915"/>
      <c r="W72" s="915"/>
      <c r="X72" s="915"/>
      <c r="Y72" s="915"/>
      <c r="Z72" s="915"/>
      <c r="AA72" s="915"/>
      <c r="AB72" s="915"/>
      <c r="AC72" s="915"/>
      <c r="AD72" s="915"/>
      <c r="AE72" s="915"/>
      <c r="AF72" s="915"/>
      <c r="AG72" s="915"/>
      <c r="AH72" s="915"/>
      <c r="AI72" s="915"/>
      <c r="AJ72" s="915"/>
      <c r="AK72" s="915"/>
      <c r="AL72" s="915"/>
      <c r="AM72" s="915"/>
      <c r="AN72" s="915"/>
      <c r="AO72" s="915"/>
      <c r="AP72" s="915"/>
      <c r="AQ72" s="915"/>
      <c r="AR72" s="915"/>
      <c r="AS72" s="915"/>
      <c r="AT72" s="915"/>
      <c r="AU72" s="915"/>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387</v>
      </c>
      <c r="B88" s="874" t="s">
        <v>425</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874" t="s">
        <v>426</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427</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428</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431</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432</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433</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434</v>
      </c>
      <c r="AB109" s="979"/>
      <c r="AC109" s="979"/>
      <c r="AD109" s="979"/>
      <c r="AE109" s="980"/>
      <c r="AF109" s="978" t="s">
        <v>304</v>
      </c>
      <c r="AG109" s="979"/>
      <c r="AH109" s="979"/>
      <c r="AI109" s="979"/>
      <c r="AJ109" s="980"/>
      <c r="AK109" s="978" t="s">
        <v>303</v>
      </c>
      <c r="AL109" s="979"/>
      <c r="AM109" s="979"/>
      <c r="AN109" s="979"/>
      <c r="AO109" s="980"/>
      <c r="AP109" s="978" t="s">
        <v>435</v>
      </c>
      <c r="AQ109" s="979"/>
      <c r="AR109" s="979"/>
      <c r="AS109" s="979"/>
      <c r="AT109" s="981"/>
      <c r="AU109" s="998" t="s">
        <v>433</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434</v>
      </c>
      <c r="BR109" s="979"/>
      <c r="BS109" s="979"/>
      <c r="BT109" s="979"/>
      <c r="BU109" s="980"/>
      <c r="BV109" s="978" t="s">
        <v>304</v>
      </c>
      <c r="BW109" s="979"/>
      <c r="BX109" s="979"/>
      <c r="BY109" s="979"/>
      <c r="BZ109" s="980"/>
      <c r="CA109" s="978" t="s">
        <v>303</v>
      </c>
      <c r="CB109" s="979"/>
      <c r="CC109" s="979"/>
      <c r="CD109" s="979"/>
      <c r="CE109" s="980"/>
      <c r="CF109" s="999" t="s">
        <v>435</v>
      </c>
      <c r="CG109" s="999"/>
      <c r="CH109" s="999"/>
      <c r="CI109" s="999"/>
      <c r="CJ109" s="999"/>
      <c r="CK109" s="978" t="s">
        <v>436</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434</v>
      </c>
      <c r="DH109" s="979"/>
      <c r="DI109" s="979"/>
      <c r="DJ109" s="979"/>
      <c r="DK109" s="980"/>
      <c r="DL109" s="978" t="s">
        <v>304</v>
      </c>
      <c r="DM109" s="979"/>
      <c r="DN109" s="979"/>
      <c r="DO109" s="979"/>
      <c r="DP109" s="980"/>
      <c r="DQ109" s="978" t="s">
        <v>303</v>
      </c>
      <c r="DR109" s="979"/>
      <c r="DS109" s="979"/>
      <c r="DT109" s="979"/>
      <c r="DU109" s="980"/>
      <c r="DV109" s="978" t="s">
        <v>435</v>
      </c>
      <c r="DW109" s="979"/>
      <c r="DX109" s="979"/>
      <c r="DY109" s="979"/>
      <c r="DZ109" s="981"/>
    </row>
    <row r="110" spans="1:131" s="247" customFormat="1" ht="26.25" customHeight="1" x14ac:dyDescent="0.15">
      <c r="A110" s="982" t="s">
        <v>437</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1334845</v>
      </c>
      <c r="AB110" s="986"/>
      <c r="AC110" s="986"/>
      <c r="AD110" s="986"/>
      <c r="AE110" s="987"/>
      <c r="AF110" s="988">
        <v>1307961</v>
      </c>
      <c r="AG110" s="986"/>
      <c r="AH110" s="986"/>
      <c r="AI110" s="986"/>
      <c r="AJ110" s="987"/>
      <c r="AK110" s="988">
        <v>1237615</v>
      </c>
      <c r="AL110" s="986"/>
      <c r="AM110" s="986"/>
      <c r="AN110" s="986"/>
      <c r="AO110" s="987"/>
      <c r="AP110" s="989">
        <v>27.2</v>
      </c>
      <c r="AQ110" s="990"/>
      <c r="AR110" s="990"/>
      <c r="AS110" s="990"/>
      <c r="AT110" s="991"/>
      <c r="AU110" s="992" t="s">
        <v>73</v>
      </c>
      <c r="AV110" s="993"/>
      <c r="AW110" s="993"/>
      <c r="AX110" s="993"/>
      <c r="AY110" s="993"/>
      <c r="AZ110" s="1034" t="s">
        <v>438</v>
      </c>
      <c r="BA110" s="983"/>
      <c r="BB110" s="983"/>
      <c r="BC110" s="983"/>
      <c r="BD110" s="983"/>
      <c r="BE110" s="983"/>
      <c r="BF110" s="983"/>
      <c r="BG110" s="983"/>
      <c r="BH110" s="983"/>
      <c r="BI110" s="983"/>
      <c r="BJ110" s="983"/>
      <c r="BK110" s="983"/>
      <c r="BL110" s="983"/>
      <c r="BM110" s="983"/>
      <c r="BN110" s="983"/>
      <c r="BO110" s="983"/>
      <c r="BP110" s="984"/>
      <c r="BQ110" s="1020">
        <v>9228108</v>
      </c>
      <c r="BR110" s="1021"/>
      <c r="BS110" s="1021"/>
      <c r="BT110" s="1021"/>
      <c r="BU110" s="1021"/>
      <c r="BV110" s="1021">
        <v>9265295</v>
      </c>
      <c r="BW110" s="1021"/>
      <c r="BX110" s="1021"/>
      <c r="BY110" s="1021"/>
      <c r="BZ110" s="1021"/>
      <c r="CA110" s="1021">
        <v>8910101</v>
      </c>
      <c r="CB110" s="1021"/>
      <c r="CC110" s="1021"/>
      <c r="CD110" s="1021"/>
      <c r="CE110" s="1021"/>
      <c r="CF110" s="1035">
        <v>196</v>
      </c>
      <c r="CG110" s="1036"/>
      <c r="CH110" s="1036"/>
      <c r="CI110" s="1036"/>
      <c r="CJ110" s="1036"/>
      <c r="CK110" s="1037" t="s">
        <v>439</v>
      </c>
      <c r="CL110" s="1038"/>
      <c r="CM110" s="1017" t="s">
        <v>440</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389</v>
      </c>
      <c r="DH110" s="1021"/>
      <c r="DI110" s="1021"/>
      <c r="DJ110" s="1021"/>
      <c r="DK110" s="1021"/>
      <c r="DL110" s="1021" t="s">
        <v>441</v>
      </c>
      <c r="DM110" s="1021"/>
      <c r="DN110" s="1021"/>
      <c r="DO110" s="1021"/>
      <c r="DP110" s="1021"/>
      <c r="DQ110" s="1021" t="s">
        <v>441</v>
      </c>
      <c r="DR110" s="1021"/>
      <c r="DS110" s="1021"/>
      <c r="DT110" s="1021"/>
      <c r="DU110" s="1021"/>
      <c r="DV110" s="1022" t="s">
        <v>442</v>
      </c>
      <c r="DW110" s="1022"/>
      <c r="DX110" s="1022"/>
      <c r="DY110" s="1022"/>
      <c r="DZ110" s="1023"/>
    </row>
    <row r="111" spans="1:131" s="247" customFormat="1" ht="26.25" customHeight="1" x14ac:dyDescent="0.15">
      <c r="A111" s="1024" t="s">
        <v>443</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441</v>
      </c>
      <c r="AB111" s="1028"/>
      <c r="AC111" s="1028"/>
      <c r="AD111" s="1028"/>
      <c r="AE111" s="1029"/>
      <c r="AF111" s="1030" t="s">
        <v>389</v>
      </c>
      <c r="AG111" s="1028"/>
      <c r="AH111" s="1028"/>
      <c r="AI111" s="1028"/>
      <c r="AJ111" s="1029"/>
      <c r="AK111" s="1030" t="s">
        <v>389</v>
      </c>
      <c r="AL111" s="1028"/>
      <c r="AM111" s="1028"/>
      <c r="AN111" s="1028"/>
      <c r="AO111" s="1029"/>
      <c r="AP111" s="1031" t="s">
        <v>389</v>
      </c>
      <c r="AQ111" s="1032"/>
      <c r="AR111" s="1032"/>
      <c r="AS111" s="1032"/>
      <c r="AT111" s="1033"/>
      <c r="AU111" s="994"/>
      <c r="AV111" s="995"/>
      <c r="AW111" s="995"/>
      <c r="AX111" s="995"/>
      <c r="AY111" s="995"/>
      <c r="AZ111" s="1043" t="s">
        <v>444</v>
      </c>
      <c r="BA111" s="1044"/>
      <c r="BB111" s="1044"/>
      <c r="BC111" s="1044"/>
      <c r="BD111" s="1044"/>
      <c r="BE111" s="1044"/>
      <c r="BF111" s="1044"/>
      <c r="BG111" s="1044"/>
      <c r="BH111" s="1044"/>
      <c r="BI111" s="1044"/>
      <c r="BJ111" s="1044"/>
      <c r="BK111" s="1044"/>
      <c r="BL111" s="1044"/>
      <c r="BM111" s="1044"/>
      <c r="BN111" s="1044"/>
      <c r="BO111" s="1044"/>
      <c r="BP111" s="1045"/>
      <c r="BQ111" s="1013">
        <v>19107</v>
      </c>
      <c r="BR111" s="1014"/>
      <c r="BS111" s="1014"/>
      <c r="BT111" s="1014"/>
      <c r="BU111" s="1014"/>
      <c r="BV111" s="1014">
        <v>12245</v>
      </c>
      <c r="BW111" s="1014"/>
      <c r="BX111" s="1014"/>
      <c r="BY111" s="1014"/>
      <c r="BZ111" s="1014"/>
      <c r="CA111" s="1014">
        <v>9046</v>
      </c>
      <c r="CB111" s="1014"/>
      <c r="CC111" s="1014"/>
      <c r="CD111" s="1014"/>
      <c r="CE111" s="1014"/>
      <c r="CF111" s="1008">
        <v>0.2</v>
      </c>
      <c r="CG111" s="1009"/>
      <c r="CH111" s="1009"/>
      <c r="CI111" s="1009"/>
      <c r="CJ111" s="1009"/>
      <c r="CK111" s="1039"/>
      <c r="CL111" s="1040"/>
      <c r="CM111" s="1010" t="s">
        <v>445</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389</v>
      </c>
      <c r="DH111" s="1014"/>
      <c r="DI111" s="1014"/>
      <c r="DJ111" s="1014"/>
      <c r="DK111" s="1014"/>
      <c r="DL111" s="1014" t="s">
        <v>389</v>
      </c>
      <c r="DM111" s="1014"/>
      <c r="DN111" s="1014"/>
      <c r="DO111" s="1014"/>
      <c r="DP111" s="1014"/>
      <c r="DQ111" s="1014" t="s">
        <v>129</v>
      </c>
      <c r="DR111" s="1014"/>
      <c r="DS111" s="1014"/>
      <c r="DT111" s="1014"/>
      <c r="DU111" s="1014"/>
      <c r="DV111" s="1015" t="s">
        <v>441</v>
      </c>
      <c r="DW111" s="1015"/>
      <c r="DX111" s="1015"/>
      <c r="DY111" s="1015"/>
      <c r="DZ111" s="1016"/>
    </row>
    <row r="112" spans="1:131" s="247" customFormat="1" ht="26.25" customHeight="1" x14ac:dyDescent="0.15">
      <c r="A112" s="1046" t="s">
        <v>446</v>
      </c>
      <c r="B112" s="1047"/>
      <c r="C112" s="1044" t="s">
        <v>447</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389</v>
      </c>
      <c r="AB112" s="1053"/>
      <c r="AC112" s="1053"/>
      <c r="AD112" s="1053"/>
      <c r="AE112" s="1054"/>
      <c r="AF112" s="1055" t="s">
        <v>441</v>
      </c>
      <c r="AG112" s="1053"/>
      <c r="AH112" s="1053"/>
      <c r="AI112" s="1053"/>
      <c r="AJ112" s="1054"/>
      <c r="AK112" s="1055" t="s">
        <v>389</v>
      </c>
      <c r="AL112" s="1053"/>
      <c r="AM112" s="1053"/>
      <c r="AN112" s="1053"/>
      <c r="AO112" s="1054"/>
      <c r="AP112" s="1056" t="s">
        <v>441</v>
      </c>
      <c r="AQ112" s="1057"/>
      <c r="AR112" s="1057"/>
      <c r="AS112" s="1057"/>
      <c r="AT112" s="1058"/>
      <c r="AU112" s="994"/>
      <c r="AV112" s="995"/>
      <c r="AW112" s="995"/>
      <c r="AX112" s="995"/>
      <c r="AY112" s="995"/>
      <c r="AZ112" s="1043" t="s">
        <v>448</v>
      </c>
      <c r="BA112" s="1044"/>
      <c r="BB112" s="1044"/>
      <c r="BC112" s="1044"/>
      <c r="BD112" s="1044"/>
      <c r="BE112" s="1044"/>
      <c r="BF112" s="1044"/>
      <c r="BG112" s="1044"/>
      <c r="BH112" s="1044"/>
      <c r="BI112" s="1044"/>
      <c r="BJ112" s="1044"/>
      <c r="BK112" s="1044"/>
      <c r="BL112" s="1044"/>
      <c r="BM112" s="1044"/>
      <c r="BN112" s="1044"/>
      <c r="BO112" s="1044"/>
      <c r="BP112" s="1045"/>
      <c r="BQ112" s="1013">
        <v>2805776</v>
      </c>
      <c r="BR112" s="1014"/>
      <c r="BS112" s="1014"/>
      <c r="BT112" s="1014"/>
      <c r="BU112" s="1014"/>
      <c r="BV112" s="1014">
        <v>2655332</v>
      </c>
      <c r="BW112" s="1014"/>
      <c r="BX112" s="1014"/>
      <c r="BY112" s="1014"/>
      <c r="BZ112" s="1014"/>
      <c r="CA112" s="1014">
        <v>2523334</v>
      </c>
      <c r="CB112" s="1014"/>
      <c r="CC112" s="1014"/>
      <c r="CD112" s="1014"/>
      <c r="CE112" s="1014"/>
      <c r="CF112" s="1008">
        <v>55.5</v>
      </c>
      <c r="CG112" s="1009"/>
      <c r="CH112" s="1009"/>
      <c r="CI112" s="1009"/>
      <c r="CJ112" s="1009"/>
      <c r="CK112" s="1039"/>
      <c r="CL112" s="1040"/>
      <c r="CM112" s="1010" t="s">
        <v>449</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129</v>
      </c>
      <c r="DH112" s="1014"/>
      <c r="DI112" s="1014"/>
      <c r="DJ112" s="1014"/>
      <c r="DK112" s="1014"/>
      <c r="DL112" s="1014" t="s">
        <v>389</v>
      </c>
      <c r="DM112" s="1014"/>
      <c r="DN112" s="1014"/>
      <c r="DO112" s="1014"/>
      <c r="DP112" s="1014"/>
      <c r="DQ112" s="1014" t="s">
        <v>441</v>
      </c>
      <c r="DR112" s="1014"/>
      <c r="DS112" s="1014"/>
      <c r="DT112" s="1014"/>
      <c r="DU112" s="1014"/>
      <c r="DV112" s="1015" t="s">
        <v>129</v>
      </c>
      <c r="DW112" s="1015"/>
      <c r="DX112" s="1015"/>
      <c r="DY112" s="1015"/>
      <c r="DZ112" s="1016"/>
    </row>
    <row r="113" spans="1:130" s="247" customFormat="1" ht="26.25" customHeight="1" x14ac:dyDescent="0.15">
      <c r="A113" s="1048"/>
      <c r="B113" s="1049"/>
      <c r="C113" s="1044" t="s">
        <v>450</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280536</v>
      </c>
      <c r="AB113" s="1028"/>
      <c r="AC113" s="1028"/>
      <c r="AD113" s="1028"/>
      <c r="AE113" s="1029"/>
      <c r="AF113" s="1030">
        <v>272537</v>
      </c>
      <c r="AG113" s="1028"/>
      <c r="AH113" s="1028"/>
      <c r="AI113" s="1028"/>
      <c r="AJ113" s="1029"/>
      <c r="AK113" s="1030">
        <v>275517</v>
      </c>
      <c r="AL113" s="1028"/>
      <c r="AM113" s="1028"/>
      <c r="AN113" s="1028"/>
      <c r="AO113" s="1029"/>
      <c r="AP113" s="1031">
        <v>6.1</v>
      </c>
      <c r="AQ113" s="1032"/>
      <c r="AR113" s="1032"/>
      <c r="AS113" s="1032"/>
      <c r="AT113" s="1033"/>
      <c r="AU113" s="994"/>
      <c r="AV113" s="995"/>
      <c r="AW113" s="995"/>
      <c r="AX113" s="995"/>
      <c r="AY113" s="995"/>
      <c r="AZ113" s="1043" t="s">
        <v>451</v>
      </c>
      <c r="BA113" s="1044"/>
      <c r="BB113" s="1044"/>
      <c r="BC113" s="1044"/>
      <c r="BD113" s="1044"/>
      <c r="BE113" s="1044"/>
      <c r="BF113" s="1044"/>
      <c r="BG113" s="1044"/>
      <c r="BH113" s="1044"/>
      <c r="BI113" s="1044"/>
      <c r="BJ113" s="1044"/>
      <c r="BK113" s="1044"/>
      <c r="BL113" s="1044"/>
      <c r="BM113" s="1044"/>
      <c r="BN113" s="1044"/>
      <c r="BO113" s="1044"/>
      <c r="BP113" s="1045"/>
      <c r="BQ113" s="1013">
        <v>2351</v>
      </c>
      <c r="BR113" s="1014"/>
      <c r="BS113" s="1014"/>
      <c r="BT113" s="1014"/>
      <c r="BU113" s="1014"/>
      <c r="BV113" s="1014">
        <v>2651</v>
      </c>
      <c r="BW113" s="1014"/>
      <c r="BX113" s="1014"/>
      <c r="BY113" s="1014"/>
      <c r="BZ113" s="1014"/>
      <c r="CA113" s="1014">
        <v>2381</v>
      </c>
      <c r="CB113" s="1014"/>
      <c r="CC113" s="1014"/>
      <c r="CD113" s="1014"/>
      <c r="CE113" s="1014"/>
      <c r="CF113" s="1008">
        <v>0.1</v>
      </c>
      <c r="CG113" s="1009"/>
      <c r="CH113" s="1009"/>
      <c r="CI113" s="1009"/>
      <c r="CJ113" s="1009"/>
      <c r="CK113" s="1039"/>
      <c r="CL113" s="1040"/>
      <c r="CM113" s="1010" t="s">
        <v>452</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389</v>
      </c>
      <c r="DH113" s="1053"/>
      <c r="DI113" s="1053"/>
      <c r="DJ113" s="1053"/>
      <c r="DK113" s="1054"/>
      <c r="DL113" s="1055" t="s">
        <v>441</v>
      </c>
      <c r="DM113" s="1053"/>
      <c r="DN113" s="1053"/>
      <c r="DO113" s="1053"/>
      <c r="DP113" s="1054"/>
      <c r="DQ113" s="1055" t="s">
        <v>389</v>
      </c>
      <c r="DR113" s="1053"/>
      <c r="DS113" s="1053"/>
      <c r="DT113" s="1053"/>
      <c r="DU113" s="1054"/>
      <c r="DV113" s="1056" t="s">
        <v>389</v>
      </c>
      <c r="DW113" s="1057"/>
      <c r="DX113" s="1057"/>
      <c r="DY113" s="1057"/>
      <c r="DZ113" s="1058"/>
    </row>
    <row r="114" spans="1:130" s="247" customFormat="1" ht="26.25" customHeight="1" x14ac:dyDescent="0.15">
      <c r="A114" s="1048"/>
      <c r="B114" s="1049"/>
      <c r="C114" s="1044" t="s">
        <v>453</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21045</v>
      </c>
      <c r="AB114" s="1053"/>
      <c r="AC114" s="1053"/>
      <c r="AD114" s="1053"/>
      <c r="AE114" s="1054"/>
      <c r="AF114" s="1055">
        <v>11215</v>
      </c>
      <c r="AG114" s="1053"/>
      <c r="AH114" s="1053"/>
      <c r="AI114" s="1053"/>
      <c r="AJ114" s="1054"/>
      <c r="AK114" s="1055">
        <v>2381</v>
      </c>
      <c r="AL114" s="1053"/>
      <c r="AM114" s="1053"/>
      <c r="AN114" s="1053"/>
      <c r="AO114" s="1054"/>
      <c r="AP114" s="1056">
        <v>0.1</v>
      </c>
      <c r="AQ114" s="1057"/>
      <c r="AR114" s="1057"/>
      <c r="AS114" s="1057"/>
      <c r="AT114" s="1058"/>
      <c r="AU114" s="994"/>
      <c r="AV114" s="995"/>
      <c r="AW114" s="995"/>
      <c r="AX114" s="995"/>
      <c r="AY114" s="995"/>
      <c r="AZ114" s="1043" t="s">
        <v>454</v>
      </c>
      <c r="BA114" s="1044"/>
      <c r="BB114" s="1044"/>
      <c r="BC114" s="1044"/>
      <c r="BD114" s="1044"/>
      <c r="BE114" s="1044"/>
      <c r="BF114" s="1044"/>
      <c r="BG114" s="1044"/>
      <c r="BH114" s="1044"/>
      <c r="BI114" s="1044"/>
      <c r="BJ114" s="1044"/>
      <c r="BK114" s="1044"/>
      <c r="BL114" s="1044"/>
      <c r="BM114" s="1044"/>
      <c r="BN114" s="1044"/>
      <c r="BO114" s="1044"/>
      <c r="BP114" s="1045"/>
      <c r="BQ114" s="1013">
        <v>1622531</v>
      </c>
      <c r="BR114" s="1014"/>
      <c r="BS114" s="1014"/>
      <c r="BT114" s="1014"/>
      <c r="BU114" s="1014"/>
      <c r="BV114" s="1014">
        <v>1549638</v>
      </c>
      <c r="BW114" s="1014"/>
      <c r="BX114" s="1014"/>
      <c r="BY114" s="1014"/>
      <c r="BZ114" s="1014"/>
      <c r="CA114" s="1014">
        <v>1529317</v>
      </c>
      <c r="CB114" s="1014"/>
      <c r="CC114" s="1014"/>
      <c r="CD114" s="1014"/>
      <c r="CE114" s="1014"/>
      <c r="CF114" s="1008">
        <v>33.6</v>
      </c>
      <c r="CG114" s="1009"/>
      <c r="CH114" s="1009"/>
      <c r="CI114" s="1009"/>
      <c r="CJ114" s="1009"/>
      <c r="CK114" s="1039"/>
      <c r="CL114" s="1040"/>
      <c r="CM114" s="1010" t="s">
        <v>455</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389</v>
      </c>
      <c r="DH114" s="1053"/>
      <c r="DI114" s="1053"/>
      <c r="DJ114" s="1053"/>
      <c r="DK114" s="1054"/>
      <c r="DL114" s="1055" t="s">
        <v>441</v>
      </c>
      <c r="DM114" s="1053"/>
      <c r="DN114" s="1053"/>
      <c r="DO114" s="1053"/>
      <c r="DP114" s="1054"/>
      <c r="DQ114" s="1055" t="s">
        <v>129</v>
      </c>
      <c r="DR114" s="1053"/>
      <c r="DS114" s="1053"/>
      <c r="DT114" s="1053"/>
      <c r="DU114" s="1054"/>
      <c r="DV114" s="1056" t="s">
        <v>129</v>
      </c>
      <c r="DW114" s="1057"/>
      <c r="DX114" s="1057"/>
      <c r="DY114" s="1057"/>
      <c r="DZ114" s="1058"/>
    </row>
    <row r="115" spans="1:130" s="247" customFormat="1" ht="26.25" customHeight="1" x14ac:dyDescent="0.15">
      <c r="A115" s="1048"/>
      <c r="B115" s="1049"/>
      <c r="C115" s="1044" t="s">
        <v>456</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9014</v>
      </c>
      <c r="AB115" s="1028"/>
      <c r="AC115" s="1028"/>
      <c r="AD115" s="1028"/>
      <c r="AE115" s="1029"/>
      <c r="AF115" s="1030">
        <v>8585</v>
      </c>
      <c r="AG115" s="1028"/>
      <c r="AH115" s="1028"/>
      <c r="AI115" s="1028"/>
      <c r="AJ115" s="1029"/>
      <c r="AK115" s="1030">
        <v>2638</v>
      </c>
      <c r="AL115" s="1028"/>
      <c r="AM115" s="1028"/>
      <c r="AN115" s="1028"/>
      <c r="AO115" s="1029"/>
      <c r="AP115" s="1031">
        <v>0.1</v>
      </c>
      <c r="AQ115" s="1032"/>
      <c r="AR115" s="1032"/>
      <c r="AS115" s="1032"/>
      <c r="AT115" s="1033"/>
      <c r="AU115" s="994"/>
      <c r="AV115" s="995"/>
      <c r="AW115" s="995"/>
      <c r="AX115" s="995"/>
      <c r="AY115" s="995"/>
      <c r="AZ115" s="1043" t="s">
        <v>457</v>
      </c>
      <c r="BA115" s="1044"/>
      <c r="BB115" s="1044"/>
      <c r="BC115" s="1044"/>
      <c r="BD115" s="1044"/>
      <c r="BE115" s="1044"/>
      <c r="BF115" s="1044"/>
      <c r="BG115" s="1044"/>
      <c r="BH115" s="1044"/>
      <c r="BI115" s="1044"/>
      <c r="BJ115" s="1044"/>
      <c r="BK115" s="1044"/>
      <c r="BL115" s="1044"/>
      <c r="BM115" s="1044"/>
      <c r="BN115" s="1044"/>
      <c r="BO115" s="1044"/>
      <c r="BP115" s="1045"/>
      <c r="BQ115" s="1013" t="s">
        <v>441</v>
      </c>
      <c r="BR115" s="1014"/>
      <c r="BS115" s="1014"/>
      <c r="BT115" s="1014"/>
      <c r="BU115" s="1014"/>
      <c r="BV115" s="1014" t="s">
        <v>129</v>
      </c>
      <c r="BW115" s="1014"/>
      <c r="BX115" s="1014"/>
      <c r="BY115" s="1014"/>
      <c r="BZ115" s="1014"/>
      <c r="CA115" s="1014" t="s">
        <v>441</v>
      </c>
      <c r="CB115" s="1014"/>
      <c r="CC115" s="1014"/>
      <c r="CD115" s="1014"/>
      <c r="CE115" s="1014"/>
      <c r="CF115" s="1008" t="s">
        <v>389</v>
      </c>
      <c r="CG115" s="1009"/>
      <c r="CH115" s="1009"/>
      <c r="CI115" s="1009"/>
      <c r="CJ115" s="1009"/>
      <c r="CK115" s="1039"/>
      <c r="CL115" s="1040"/>
      <c r="CM115" s="1043" t="s">
        <v>458</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389</v>
      </c>
      <c r="DH115" s="1053"/>
      <c r="DI115" s="1053"/>
      <c r="DJ115" s="1053"/>
      <c r="DK115" s="1054"/>
      <c r="DL115" s="1055" t="s">
        <v>389</v>
      </c>
      <c r="DM115" s="1053"/>
      <c r="DN115" s="1053"/>
      <c r="DO115" s="1053"/>
      <c r="DP115" s="1054"/>
      <c r="DQ115" s="1055" t="s">
        <v>389</v>
      </c>
      <c r="DR115" s="1053"/>
      <c r="DS115" s="1053"/>
      <c r="DT115" s="1053"/>
      <c r="DU115" s="1054"/>
      <c r="DV115" s="1056" t="s">
        <v>389</v>
      </c>
      <c r="DW115" s="1057"/>
      <c r="DX115" s="1057"/>
      <c r="DY115" s="1057"/>
      <c r="DZ115" s="1058"/>
    </row>
    <row r="116" spans="1:130" s="247" customFormat="1" ht="26.25" customHeight="1" x14ac:dyDescent="0.15">
      <c r="A116" s="1050"/>
      <c r="B116" s="1051"/>
      <c r="C116" s="1059" t="s">
        <v>459</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389</v>
      </c>
      <c r="AB116" s="1053"/>
      <c r="AC116" s="1053"/>
      <c r="AD116" s="1053"/>
      <c r="AE116" s="1054"/>
      <c r="AF116" s="1055" t="s">
        <v>389</v>
      </c>
      <c r="AG116" s="1053"/>
      <c r="AH116" s="1053"/>
      <c r="AI116" s="1053"/>
      <c r="AJ116" s="1054"/>
      <c r="AK116" s="1055" t="s">
        <v>129</v>
      </c>
      <c r="AL116" s="1053"/>
      <c r="AM116" s="1053"/>
      <c r="AN116" s="1053"/>
      <c r="AO116" s="1054"/>
      <c r="AP116" s="1056" t="s">
        <v>441</v>
      </c>
      <c r="AQ116" s="1057"/>
      <c r="AR116" s="1057"/>
      <c r="AS116" s="1057"/>
      <c r="AT116" s="1058"/>
      <c r="AU116" s="994"/>
      <c r="AV116" s="995"/>
      <c r="AW116" s="995"/>
      <c r="AX116" s="995"/>
      <c r="AY116" s="995"/>
      <c r="AZ116" s="1061" t="s">
        <v>460</v>
      </c>
      <c r="BA116" s="1062"/>
      <c r="BB116" s="1062"/>
      <c r="BC116" s="1062"/>
      <c r="BD116" s="1062"/>
      <c r="BE116" s="1062"/>
      <c r="BF116" s="1062"/>
      <c r="BG116" s="1062"/>
      <c r="BH116" s="1062"/>
      <c r="BI116" s="1062"/>
      <c r="BJ116" s="1062"/>
      <c r="BK116" s="1062"/>
      <c r="BL116" s="1062"/>
      <c r="BM116" s="1062"/>
      <c r="BN116" s="1062"/>
      <c r="BO116" s="1062"/>
      <c r="BP116" s="1063"/>
      <c r="BQ116" s="1013" t="s">
        <v>389</v>
      </c>
      <c r="BR116" s="1014"/>
      <c r="BS116" s="1014"/>
      <c r="BT116" s="1014"/>
      <c r="BU116" s="1014"/>
      <c r="BV116" s="1014" t="s">
        <v>389</v>
      </c>
      <c r="BW116" s="1014"/>
      <c r="BX116" s="1014"/>
      <c r="BY116" s="1014"/>
      <c r="BZ116" s="1014"/>
      <c r="CA116" s="1014" t="s">
        <v>389</v>
      </c>
      <c r="CB116" s="1014"/>
      <c r="CC116" s="1014"/>
      <c r="CD116" s="1014"/>
      <c r="CE116" s="1014"/>
      <c r="CF116" s="1008" t="s">
        <v>441</v>
      </c>
      <c r="CG116" s="1009"/>
      <c r="CH116" s="1009"/>
      <c r="CI116" s="1009"/>
      <c r="CJ116" s="1009"/>
      <c r="CK116" s="1039"/>
      <c r="CL116" s="1040"/>
      <c r="CM116" s="1010" t="s">
        <v>461</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389</v>
      </c>
      <c r="DH116" s="1053"/>
      <c r="DI116" s="1053"/>
      <c r="DJ116" s="1053"/>
      <c r="DK116" s="1054"/>
      <c r="DL116" s="1055" t="s">
        <v>129</v>
      </c>
      <c r="DM116" s="1053"/>
      <c r="DN116" s="1053"/>
      <c r="DO116" s="1053"/>
      <c r="DP116" s="1054"/>
      <c r="DQ116" s="1055" t="s">
        <v>441</v>
      </c>
      <c r="DR116" s="1053"/>
      <c r="DS116" s="1053"/>
      <c r="DT116" s="1053"/>
      <c r="DU116" s="1054"/>
      <c r="DV116" s="1056" t="s">
        <v>389</v>
      </c>
      <c r="DW116" s="1057"/>
      <c r="DX116" s="1057"/>
      <c r="DY116" s="1057"/>
      <c r="DZ116" s="1058"/>
    </row>
    <row r="117" spans="1:130" s="247" customFormat="1" ht="26.25" customHeight="1" x14ac:dyDescent="0.15">
      <c r="A117" s="998" t="s">
        <v>184</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462</v>
      </c>
      <c r="Z117" s="980"/>
      <c r="AA117" s="1070">
        <v>1645440</v>
      </c>
      <c r="AB117" s="1071"/>
      <c r="AC117" s="1071"/>
      <c r="AD117" s="1071"/>
      <c r="AE117" s="1072"/>
      <c r="AF117" s="1073">
        <v>1600298</v>
      </c>
      <c r="AG117" s="1071"/>
      <c r="AH117" s="1071"/>
      <c r="AI117" s="1071"/>
      <c r="AJ117" s="1072"/>
      <c r="AK117" s="1073">
        <v>1518151</v>
      </c>
      <c r="AL117" s="1071"/>
      <c r="AM117" s="1071"/>
      <c r="AN117" s="1071"/>
      <c r="AO117" s="1072"/>
      <c r="AP117" s="1074"/>
      <c r="AQ117" s="1075"/>
      <c r="AR117" s="1075"/>
      <c r="AS117" s="1075"/>
      <c r="AT117" s="1076"/>
      <c r="AU117" s="994"/>
      <c r="AV117" s="995"/>
      <c r="AW117" s="995"/>
      <c r="AX117" s="995"/>
      <c r="AY117" s="995"/>
      <c r="AZ117" s="1061" t="s">
        <v>463</v>
      </c>
      <c r="BA117" s="1062"/>
      <c r="BB117" s="1062"/>
      <c r="BC117" s="1062"/>
      <c r="BD117" s="1062"/>
      <c r="BE117" s="1062"/>
      <c r="BF117" s="1062"/>
      <c r="BG117" s="1062"/>
      <c r="BH117" s="1062"/>
      <c r="BI117" s="1062"/>
      <c r="BJ117" s="1062"/>
      <c r="BK117" s="1062"/>
      <c r="BL117" s="1062"/>
      <c r="BM117" s="1062"/>
      <c r="BN117" s="1062"/>
      <c r="BO117" s="1062"/>
      <c r="BP117" s="1063"/>
      <c r="BQ117" s="1013" t="s">
        <v>441</v>
      </c>
      <c r="BR117" s="1014"/>
      <c r="BS117" s="1014"/>
      <c r="BT117" s="1014"/>
      <c r="BU117" s="1014"/>
      <c r="BV117" s="1014" t="s">
        <v>441</v>
      </c>
      <c r="BW117" s="1014"/>
      <c r="BX117" s="1014"/>
      <c r="BY117" s="1014"/>
      <c r="BZ117" s="1014"/>
      <c r="CA117" s="1014" t="s">
        <v>441</v>
      </c>
      <c r="CB117" s="1014"/>
      <c r="CC117" s="1014"/>
      <c r="CD117" s="1014"/>
      <c r="CE117" s="1014"/>
      <c r="CF117" s="1008" t="s">
        <v>441</v>
      </c>
      <c r="CG117" s="1009"/>
      <c r="CH117" s="1009"/>
      <c r="CI117" s="1009"/>
      <c r="CJ117" s="1009"/>
      <c r="CK117" s="1039"/>
      <c r="CL117" s="1040"/>
      <c r="CM117" s="1010" t="s">
        <v>464</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441</v>
      </c>
      <c r="DH117" s="1053"/>
      <c r="DI117" s="1053"/>
      <c r="DJ117" s="1053"/>
      <c r="DK117" s="1054"/>
      <c r="DL117" s="1055" t="s">
        <v>441</v>
      </c>
      <c r="DM117" s="1053"/>
      <c r="DN117" s="1053"/>
      <c r="DO117" s="1053"/>
      <c r="DP117" s="1054"/>
      <c r="DQ117" s="1055" t="s">
        <v>441</v>
      </c>
      <c r="DR117" s="1053"/>
      <c r="DS117" s="1053"/>
      <c r="DT117" s="1053"/>
      <c r="DU117" s="1054"/>
      <c r="DV117" s="1056" t="s">
        <v>441</v>
      </c>
      <c r="DW117" s="1057"/>
      <c r="DX117" s="1057"/>
      <c r="DY117" s="1057"/>
      <c r="DZ117" s="1058"/>
    </row>
    <row r="118" spans="1:130" s="247" customFormat="1" ht="26.25" customHeight="1" x14ac:dyDescent="0.15">
      <c r="A118" s="998" t="s">
        <v>436</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434</v>
      </c>
      <c r="AB118" s="979"/>
      <c r="AC118" s="979"/>
      <c r="AD118" s="979"/>
      <c r="AE118" s="980"/>
      <c r="AF118" s="978" t="s">
        <v>304</v>
      </c>
      <c r="AG118" s="979"/>
      <c r="AH118" s="979"/>
      <c r="AI118" s="979"/>
      <c r="AJ118" s="980"/>
      <c r="AK118" s="978" t="s">
        <v>303</v>
      </c>
      <c r="AL118" s="979"/>
      <c r="AM118" s="979"/>
      <c r="AN118" s="979"/>
      <c r="AO118" s="980"/>
      <c r="AP118" s="1065" t="s">
        <v>435</v>
      </c>
      <c r="AQ118" s="1066"/>
      <c r="AR118" s="1066"/>
      <c r="AS118" s="1066"/>
      <c r="AT118" s="1067"/>
      <c r="AU118" s="994"/>
      <c r="AV118" s="995"/>
      <c r="AW118" s="995"/>
      <c r="AX118" s="995"/>
      <c r="AY118" s="995"/>
      <c r="AZ118" s="1068" t="s">
        <v>465</v>
      </c>
      <c r="BA118" s="1059"/>
      <c r="BB118" s="1059"/>
      <c r="BC118" s="1059"/>
      <c r="BD118" s="1059"/>
      <c r="BE118" s="1059"/>
      <c r="BF118" s="1059"/>
      <c r="BG118" s="1059"/>
      <c r="BH118" s="1059"/>
      <c r="BI118" s="1059"/>
      <c r="BJ118" s="1059"/>
      <c r="BK118" s="1059"/>
      <c r="BL118" s="1059"/>
      <c r="BM118" s="1059"/>
      <c r="BN118" s="1059"/>
      <c r="BO118" s="1059"/>
      <c r="BP118" s="1060"/>
      <c r="BQ118" s="1091" t="s">
        <v>129</v>
      </c>
      <c r="BR118" s="1092"/>
      <c r="BS118" s="1092"/>
      <c r="BT118" s="1092"/>
      <c r="BU118" s="1092"/>
      <c r="BV118" s="1092" t="s">
        <v>129</v>
      </c>
      <c r="BW118" s="1092"/>
      <c r="BX118" s="1092"/>
      <c r="BY118" s="1092"/>
      <c r="BZ118" s="1092"/>
      <c r="CA118" s="1092" t="s">
        <v>129</v>
      </c>
      <c r="CB118" s="1092"/>
      <c r="CC118" s="1092"/>
      <c r="CD118" s="1092"/>
      <c r="CE118" s="1092"/>
      <c r="CF118" s="1008" t="s">
        <v>466</v>
      </c>
      <c r="CG118" s="1009"/>
      <c r="CH118" s="1009"/>
      <c r="CI118" s="1009"/>
      <c r="CJ118" s="1009"/>
      <c r="CK118" s="1039"/>
      <c r="CL118" s="1040"/>
      <c r="CM118" s="1010" t="s">
        <v>467</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129</v>
      </c>
      <c r="DH118" s="1053"/>
      <c r="DI118" s="1053"/>
      <c r="DJ118" s="1053"/>
      <c r="DK118" s="1054"/>
      <c r="DL118" s="1055" t="s">
        <v>129</v>
      </c>
      <c r="DM118" s="1053"/>
      <c r="DN118" s="1053"/>
      <c r="DO118" s="1053"/>
      <c r="DP118" s="1054"/>
      <c r="DQ118" s="1055" t="s">
        <v>468</v>
      </c>
      <c r="DR118" s="1053"/>
      <c r="DS118" s="1053"/>
      <c r="DT118" s="1053"/>
      <c r="DU118" s="1054"/>
      <c r="DV118" s="1056" t="s">
        <v>129</v>
      </c>
      <c r="DW118" s="1057"/>
      <c r="DX118" s="1057"/>
      <c r="DY118" s="1057"/>
      <c r="DZ118" s="1058"/>
    </row>
    <row r="119" spans="1:130" s="247" customFormat="1" ht="26.25" customHeight="1" x14ac:dyDescent="0.15">
      <c r="A119" s="1152" t="s">
        <v>439</v>
      </c>
      <c r="B119" s="1038"/>
      <c r="C119" s="1017" t="s">
        <v>440</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129</v>
      </c>
      <c r="AB119" s="986"/>
      <c r="AC119" s="986"/>
      <c r="AD119" s="986"/>
      <c r="AE119" s="987"/>
      <c r="AF119" s="988" t="s">
        <v>129</v>
      </c>
      <c r="AG119" s="986"/>
      <c r="AH119" s="986"/>
      <c r="AI119" s="986"/>
      <c r="AJ119" s="987"/>
      <c r="AK119" s="988" t="s">
        <v>129</v>
      </c>
      <c r="AL119" s="986"/>
      <c r="AM119" s="986"/>
      <c r="AN119" s="986"/>
      <c r="AO119" s="987"/>
      <c r="AP119" s="989" t="s">
        <v>129</v>
      </c>
      <c r="AQ119" s="990"/>
      <c r="AR119" s="990"/>
      <c r="AS119" s="990"/>
      <c r="AT119" s="991"/>
      <c r="AU119" s="996"/>
      <c r="AV119" s="997"/>
      <c r="AW119" s="997"/>
      <c r="AX119" s="997"/>
      <c r="AY119" s="997"/>
      <c r="AZ119" s="278" t="s">
        <v>184</v>
      </c>
      <c r="BA119" s="278"/>
      <c r="BB119" s="278"/>
      <c r="BC119" s="278"/>
      <c r="BD119" s="278"/>
      <c r="BE119" s="278"/>
      <c r="BF119" s="278"/>
      <c r="BG119" s="278"/>
      <c r="BH119" s="278"/>
      <c r="BI119" s="278"/>
      <c r="BJ119" s="278"/>
      <c r="BK119" s="278"/>
      <c r="BL119" s="278"/>
      <c r="BM119" s="278"/>
      <c r="BN119" s="278"/>
      <c r="BO119" s="1069" t="s">
        <v>469</v>
      </c>
      <c r="BP119" s="1100"/>
      <c r="BQ119" s="1091">
        <v>13677873</v>
      </c>
      <c r="BR119" s="1092"/>
      <c r="BS119" s="1092"/>
      <c r="BT119" s="1092"/>
      <c r="BU119" s="1092"/>
      <c r="BV119" s="1092">
        <v>13485161</v>
      </c>
      <c r="BW119" s="1092"/>
      <c r="BX119" s="1092"/>
      <c r="BY119" s="1092"/>
      <c r="BZ119" s="1092"/>
      <c r="CA119" s="1092">
        <v>12974179</v>
      </c>
      <c r="CB119" s="1092"/>
      <c r="CC119" s="1092"/>
      <c r="CD119" s="1092"/>
      <c r="CE119" s="1092"/>
      <c r="CF119" s="1093"/>
      <c r="CG119" s="1094"/>
      <c r="CH119" s="1094"/>
      <c r="CI119" s="1094"/>
      <c r="CJ119" s="1095"/>
      <c r="CK119" s="1041"/>
      <c r="CL119" s="1042"/>
      <c r="CM119" s="1096" t="s">
        <v>470</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19107</v>
      </c>
      <c r="DH119" s="1078"/>
      <c r="DI119" s="1078"/>
      <c r="DJ119" s="1078"/>
      <c r="DK119" s="1079"/>
      <c r="DL119" s="1077">
        <v>12245</v>
      </c>
      <c r="DM119" s="1078"/>
      <c r="DN119" s="1078"/>
      <c r="DO119" s="1078"/>
      <c r="DP119" s="1079"/>
      <c r="DQ119" s="1077">
        <v>9046</v>
      </c>
      <c r="DR119" s="1078"/>
      <c r="DS119" s="1078"/>
      <c r="DT119" s="1078"/>
      <c r="DU119" s="1079"/>
      <c r="DV119" s="1080">
        <v>0.2</v>
      </c>
      <c r="DW119" s="1081"/>
      <c r="DX119" s="1081"/>
      <c r="DY119" s="1081"/>
      <c r="DZ119" s="1082"/>
    </row>
    <row r="120" spans="1:130" s="247" customFormat="1" ht="26.25" customHeight="1" x14ac:dyDescent="0.15">
      <c r="A120" s="1153"/>
      <c r="B120" s="1040"/>
      <c r="C120" s="1010" t="s">
        <v>445</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129</v>
      </c>
      <c r="AB120" s="1053"/>
      <c r="AC120" s="1053"/>
      <c r="AD120" s="1053"/>
      <c r="AE120" s="1054"/>
      <c r="AF120" s="1055" t="s">
        <v>129</v>
      </c>
      <c r="AG120" s="1053"/>
      <c r="AH120" s="1053"/>
      <c r="AI120" s="1053"/>
      <c r="AJ120" s="1054"/>
      <c r="AK120" s="1055" t="s">
        <v>129</v>
      </c>
      <c r="AL120" s="1053"/>
      <c r="AM120" s="1053"/>
      <c r="AN120" s="1053"/>
      <c r="AO120" s="1054"/>
      <c r="AP120" s="1056" t="s">
        <v>389</v>
      </c>
      <c r="AQ120" s="1057"/>
      <c r="AR120" s="1057"/>
      <c r="AS120" s="1057"/>
      <c r="AT120" s="1058"/>
      <c r="AU120" s="1083" t="s">
        <v>471</v>
      </c>
      <c r="AV120" s="1084"/>
      <c r="AW120" s="1084"/>
      <c r="AX120" s="1084"/>
      <c r="AY120" s="1085"/>
      <c r="AZ120" s="1034" t="s">
        <v>472</v>
      </c>
      <c r="BA120" s="983"/>
      <c r="BB120" s="983"/>
      <c r="BC120" s="983"/>
      <c r="BD120" s="983"/>
      <c r="BE120" s="983"/>
      <c r="BF120" s="983"/>
      <c r="BG120" s="983"/>
      <c r="BH120" s="983"/>
      <c r="BI120" s="983"/>
      <c r="BJ120" s="983"/>
      <c r="BK120" s="983"/>
      <c r="BL120" s="983"/>
      <c r="BM120" s="983"/>
      <c r="BN120" s="983"/>
      <c r="BO120" s="983"/>
      <c r="BP120" s="984"/>
      <c r="BQ120" s="1020">
        <v>3963679</v>
      </c>
      <c r="BR120" s="1021"/>
      <c r="BS120" s="1021"/>
      <c r="BT120" s="1021"/>
      <c r="BU120" s="1021"/>
      <c r="BV120" s="1021">
        <v>3755015</v>
      </c>
      <c r="BW120" s="1021"/>
      <c r="BX120" s="1021"/>
      <c r="BY120" s="1021"/>
      <c r="BZ120" s="1021"/>
      <c r="CA120" s="1021">
        <v>3335577</v>
      </c>
      <c r="CB120" s="1021"/>
      <c r="CC120" s="1021"/>
      <c r="CD120" s="1021"/>
      <c r="CE120" s="1021"/>
      <c r="CF120" s="1035">
        <v>73.400000000000006</v>
      </c>
      <c r="CG120" s="1036"/>
      <c r="CH120" s="1036"/>
      <c r="CI120" s="1036"/>
      <c r="CJ120" s="1036"/>
      <c r="CK120" s="1101" t="s">
        <v>473</v>
      </c>
      <c r="CL120" s="1102"/>
      <c r="CM120" s="1102"/>
      <c r="CN120" s="1102"/>
      <c r="CO120" s="1103"/>
      <c r="CP120" s="1109" t="s">
        <v>408</v>
      </c>
      <c r="CQ120" s="1110"/>
      <c r="CR120" s="1110"/>
      <c r="CS120" s="1110"/>
      <c r="CT120" s="1110"/>
      <c r="CU120" s="1110"/>
      <c r="CV120" s="1110"/>
      <c r="CW120" s="1110"/>
      <c r="CX120" s="1110"/>
      <c r="CY120" s="1110"/>
      <c r="CZ120" s="1110"/>
      <c r="DA120" s="1110"/>
      <c r="DB120" s="1110"/>
      <c r="DC120" s="1110"/>
      <c r="DD120" s="1110"/>
      <c r="DE120" s="1110"/>
      <c r="DF120" s="1111"/>
      <c r="DG120" s="1020">
        <v>1814207</v>
      </c>
      <c r="DH120" s="1021"/>
      <c r="DI120" s="1021"/>
      <c r="DJ120" s="1021"/>
      <c r="DK120" s="1021"/>
      <c r="DL120" s="1021">
        <v>1722408</v>
      </c>
      <c r="DM120" s="1021"/>
      <c r="DN120" s="1021"/>
      <c r="DO120" s="1021"/>
      <c r="DP120" s="1021"/>
      <c r="DQ120" s="1021">
        <v>1640850</v>
      </c>
      <c r="DR120" s="1021"/>
      <c r="DS120" s="1021"/>
      <c r="DT120" s="1021"/>
      <c r="DU120" s="1021"/>
      <c r="DV120" s="1022">
        <v>36.1</v>
      </c>
      <c r="DW120" s="1022"/>
      <c r="DX120" s="1022"/>
      <c r="DY120" s="1022"/>
      <c r="DZ120" s="1023"/>
    </row>
    <row r="121" spans="1:130" s="247" customFormat="1" ht="26.25" customHeight="1" x14ac:dyDescent="0.15">
      <c r="A121" s="1153"/>
      <c r="B121" s="1040"/>
      <c r="C121" s="1061" t="s">
        <v>474</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129</v>
      </c>
      <c r="AB121" s="1053"/>
      <c r="AC121" s="1053"/>
      <c r="AD121" s="1053"/>
      <c r="AE121" s="1054"/>
      <c r="AF121" s="1055" t="s">
        <v>389</v>
      </c>
      <c r="AG121" s="1053"/>
      <c r="AH121" s="1053"/>
      <c r="AI121" s="1053"/>
      <c r="AJ121" s="1054"/>
      <c r="AK121" s="1055" t="s">
        <v>475</v>
      </c>
      <c r="AL121" s="1053"/>
      <c r="AM121" s="1053"/>
      <c r="AN121" s="1053"/>
      <c r="AO121" s="1054"/>
      <c r="AP121" s="1056" t="s">
        <v>129</v>
      </c>
      <c r="AQ121" s="1057"/>
      <c r="AR121" s="1057"/>
      <c r="AS121" s="1057"/>
      <c r="AT121" s="1058"/>
      <c r="AU121" s="1086"/>
      <c r="AV121" s="1087"/>
      <c r="AW121" s="1087"/>
      <c r="AX121" s="1087"/>
      <c r="AY121" s="1088"/>
      <c r="AZ121" s="1043" t="s">
        <v>476</v>
      </c>
      <c r="BA121" s="1044"/>
      <c r="BB121" s="1044"/>
      <c r="BC121" s="1044"/>
      <c r="BD121" s="1044"/>
      <c r="BE121" s="1044"/>
      <c r="BF121" s="1044"/>
      <c r="BG121" s="1044"/>
      <c r="BH121" s="1044"/>
      <c r="BI121" s="1044"/>
      <c r="BJ121" s="1044"/>
      <c r="BK121" s="1044"/>
      <c r="BL121" s="1044"/>
      <c r="BM121" s="1044"/>
      <c r="BN121" s="1044"/>
      <c r="BO121" s="1044"/>
      <c r="BP121" s="1045"/>
      <c r="BQ121" s="1013">
        <v>621528</v>
      </c>
      <c r="BR121" s="1014"/>
      <c r="BS121" s="1014"/>
      <c r="BT121" s="1014"/>
      <c r="BU121" s="1014"/>
      <c r="BV121" s="1014">
        <v>531880</v>
      </c>
      <c r="BW121" s="1014"/>
      <c r="BX121" s="1014"/>
      <c r="BY121" s="1014"/>
      <c r="BZ121" s="1014"/>
      <c r="CA121" s="1014">
        <v>441788</v>
      </c>
      <c r="CB121" s="1014"/>
      <c r="CC121" s="1014"/>
      <c r="CD121" s="1014"/>
      <c r="CE121" s="1014"/>
      <c r="CF121" s="1008">
        <v>9.6999999999999993</v>
      </c>
      <c r="CG121" s="1009"/>
      <c r="CH121" s="1009"/>
      <c r="CI121" s="1009"/>
      <c r="CJ121" s="1009"/>
      <c r="CK121" s="1104"/>
      <c r="CL121" s="1105"/>
      <c r="CM121" s="1105"/>
      <c r="CN121" s="1105"/>
      <c r="CO121" s="1106"/>
      <c r="CP121" s="1114" t="s">
        <v>477</v>
      </c>
      <c r="CQ121" s="1115"/>
      <c r="CR121" s="1115"/>
      <c r="CS121" s="1115"/>
      <c r="CT121" s="1115"/>
      <c r="CU121" s="1115"/>
      <c r="CV121" s="1115"/>
      <c r="CW121" s="1115"/>
      <c r="CX121" s="1115"/>
      <c r="CY121" s="1115"/>
      <c r="CZ121" s="1115"/>
      <c r="DA121" s="1115"/>
      <c r="DB121" s="1115"/>
      <c r="DC121" s="1115"/>
      <c r="DD121" s="1115"/>
      <c r="DE121" s="1115"/>
      <c r="DF121" s="1116"/>
      <c r="DG121" s="1013">
        <v>938666</v>
      </c>
      <c r="DH121" s="1014"/>
      <c r="DI121" s="1014"/>
      <c r="DJ121" s="1014"/>
      <c r="DK121" s="1014"/>
      <c r="DL121" s="1014">
        <v>847785</v>
      </c>
      <c r="DM121" s="1014"/>
      <c r="DN121" s="1014"/>
      <c r="DO121" s="1014"/>
      <c r="DP121" s="1014"/>
      <c r="DQ121" s="1014">
        <v>800321</v>
      </c>
      <c r="DR121" s="1014"/>
      <c r="DS121" s="1014"/>
      <c r="DT121" s="1014"/>
      <c r="DU121" s="1014"/>
      <c r="DV121" s="1015">
        <v>17.600000000000001</v>
      </c>
      <c r="DW121" s="1015"/>
      <c r="DX121" s="1015"/>
      <c r="DY121" s="1015"/>
      <c r="DZ121" s="1016"/>
    </row>
    <row r="122" spans="1:130" s="247" customFormat="1" ht="26.25" customHeight="1" x14ac:dyDescent="0.15">
      <c r="A122" s="1153"/>
      <c r="B122" s="1040"/>
      <c r="C122" s="1010" t="s">
        <v>455</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129</v>
      </c>
      <c r="AB122" s="1053"/>
      <c r="AC122" s="1053"/>
      <c r="AD122" s="1053"/>
      <c r="AE122" s="1054"/>
      <c r="AF122" s="1055" t="s">
        <v>129</v>
      </c>
      <c r="AG122" s="1053"/>
      <c r="AH122" s="1053"/>
      <c r="AI122" s="1053"/>
      <c r="AJ122" s="1054"/>
      <c r="AK122" s="1055" t="s">
        <v>468</v>
      </c>
      <c r="AL122" s="1053"/>
      <c r="AM122" s="1053"/>
      <c r="AN122" s="1053"/>
      <c r="AO122" s="1054"/>
      <c r="AP122" s="1056" t="s">
        <v>129</v>
      </c>
      <c r="AQ122" s="1057"/>
      <c r="AR122" s="1057"/>
      <c r="AS122" s="1057"/>
      <c r="AT122" s="1058"/>
      <c r="AU122" s="1086"/>
      <c r="AV122" s="1087"/>
      <c r="AW122" s="1087"/>
      <c r="AX122" s="1087"/>
      <c r="AY122" s="1088"/>
      <c r="AZ122" s="1068" t="s">
        <v>478</v>
      </c>
      <c r="BA122" s="1059"/>
      <c r="BB122" s="1059"/>
      <c r="BC122" s="1059"/>
      <c r="BD122" s="1059"/>
      <c r="BE122" s="1059"/>
      <c r="BF122" s="1059"/>
      <c r="BG122" s="1059"/>
      <c r="BH122" s="1059"/>
      <c r="BI122" s="1059"/>
      <c r="BJ122" s="1059"/>
      <c r="BK122" s="1059"/>
      <c r="BL122" s="1059"/>
      <c r="BM122" s="1059"/>
      <c r="BN122" s="1059"/>
      <c r="BO122" s="1059"/>
      <c r="BP122" s="1060"/>
      <c r="BQ122" s="1091">
        <v>9507218</v>
      </c>
      <c r="BR122" s="1092"/>
      <c r="BS122" s="1092"/>
      <c r="BT122" s="1092"/>
      <c r="BU122" s="1092"/>
      <c r="BV122" s="1092">
        <v>9547990</v>
      </c>
      <c r="BW122" s="1092"/>
      <c r="BX122" s="1092"/>
      <c r="BY122" s="1092"/>
      <c r="BZ122" s="1092"/>
      <c r="CA122" s="1092">
        <v>9253162</v>
      </c>
      <c r="CB122" s="1092"/>
      <c r="CC122" s="1092"/>
      <c r="CD122" s="1092"/>
      <c r="CE122" s="1092"/>
      <c r="CF122" s="1112">
        <v>203.6</v>
      </c>
      <c r="CG122" s="1113"/>
      <c r="CH122" s="1113"/>
      <c r="CI122" s="1113"/>
      <c r="CJ122" s="1113"/>
      <c r="CK122" s="1104"/>
      <c r="CL122" s="1105"/>
      <c r="CM122" s="1105"/>
      <c r="CN122" s="1105"/>
      <c r="CO122" s="1106"/>
      <c r="CP122" s="1114" t="s">
        <v>479</v>
      </c>
      <c r="CQ122" s="1115"/>
      <c r="CR122" s="1115"/>
      <c r="CS122" s="1115"/>
      <c r="CT122" s="1115"/>
      <c r="CU122" s="1115"/>
      <c r="CV122" s="1115"/>
      <c r="CW122" s="1115"/>
      <c r="CX122" s="1115"/>
      <c r="CY122" s="1115"/>
      <c r="CZ122" s="1115"/>
      <c r="DA122" s="1115"/>
      <c r="DB122" s="1115"/>
      <c r="DC122" s="1115"/>
      <c r="DD122" s="1115"/>
      <c r="DE122" s="1115"/>
      <c r="DF122" s="1116"/>
      <c r="DG122" s="1013">
        <v>46947</v>
      </c>
      <c r="DH122" s="1014"/>
      <c r="DI122" s="1014"/>
      <c r="DJ122" s="1014"/>
      <c r="DK122" s="1014"/>
      <c r="DL122" s="1014">
        <v>79755</v>
      </c>
      <c r="DM122" s="1014"/>
      <c r="DN122" s="1014"/>
      <c r="DO122" s="1014"/>
      <c r="DP122" s="1014"/>
      <c r="DQ122" s="1014">
        <v>77365</v>
      </c>
      <c r="DR122" s="1014"/>
      <c r="DS122" s="1014"/>
      <c r="DT122" s="1014"/>
      <c r="DU122" s="1014"/>
      <c r="DV122" s="1015">
        <v>1.7</v>
      </c>
      <c r="DW122" s="1015"/>
      <c r="DX122" s="1015"/>
      <c r="DY122" s="1015"/>
      <c r="DZ122" s="1016"/>
    </row>
    <row r="123" spans="1:130" s="247" customFormat="1" ht="26.25" customHeight="1" x14ac:dyDescent="0.15">
      <c r="A123" s="1153"/>
      <c r="B123" s="1040"/>
      <c r="C123" s="1010" t="s">
        <v>461</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129</v>
      </c>
      <c r="AB123" s="1053"/>
      <c r="AC123" s="1053"/>
      <c r="AD123" s="1053"/>
      <c r="AE123" s="1054"/>
      <c r="AF123" s="1055" t="s">
        <v>468</v>
      </c>
      <c r="AG123" s="1053"/>
      <c r="AH123" s="1053"/>
      <c r="AI123" s="1053"/>
      <c r="AJ123" s="1054"/>
      <c r="AK123" s="1055" t="s">
        <v>129</v>
      </c>
      <c r="AL123" s="1053"/>
      <c r="AM123" s="1053"/>
      <c r="AN123" s="1053"/>
      <c r="AO123" s="1054"/>
      <c r="AP123" s="1056" t="s">
        <v>480</v>
      </c>
      <c r="AQ123" s="1057"/>
      <c r="AR123" s="1057"/>
      <c r="AS123" s="1057"/>
      <c r="AT123" s="1058"/>
      <c r="AU123" s="1089"/>
      <c r="AV123" s="1090"/>
      <c r="AW123" s="1090"/>
      <c r="AX123" s="1090"/>
      <c r="AY123" s="1090"/>
      <c r="AZ123" s="278" t="s">
        <v>184</v>
      </c>
      <c r="BA123" s="278"/>
      <c r="BB123" s="278"/>
      <c r="BC123" s="278"/>
      <c r="BD123" s="278"/>
      <c r="BE123" s="278"/>
      <c r="BF123" s="278"/>
      <c r="BG123" s="278"/>
      <c r="BH123" s="278"/>
      <c r="BI123" s="278"/>
      <c r="BJ123" s="278"/>
      <c r="BK123" s="278"/>
      <c r="BL123" s="278"/>
      <c r="BM123" s="278"/>
      <c r="BN123" s="278"/>
      <c r="BO123" s="1069" t="s">
        <v>481</v>
      </c>
      <c r="BP123" s="1100"/>
      <c r="BQ123" s="1159">
        <v>14092425</v>
      </c>
      <c r="BR123" s="1160"/>
      <c r="BS123" s="1160"/>
      <c r="BT123" s="1160"/>
      <c r="BU123" s="1160"/>
      <c r="BV123" s="1160">
        <v>13834885</v>
      </c>
      <c r="BW123" s="1160"/>
      <c r="BX123" s="1160"/>
      <c r="BY123" s="1160"/>
      <c r="BZ123" s="1160"/>
      <c r="CA123" s="1160">
        <v>13030527</v>
      </c>
      <c r="CB123" s="1160"/>
      <c r="CC123" s="1160"/>
      <c r="CD123" s="1160"/>
      <c r="CE123" s="1160"/>
      <c r="CF123" s="1093"/>
      <c r="CG123" s="1094"/>
      <c r="CH123" s="1094"/>
      <c r="CI123" s="1094"/>
      <c r="CJ123" s="1095"/>
      <c r="CK123" s="1104"/>
      <c r="CL123" s="1105"/>
      <c r="CM123" s="1105"/>
      <c r="CN123" s="1105"/>
      <c r="CO123" s="1106"/>
      <c r="CP123" s="1114" t="s">
        <v>482</v>
      </c>
      <c r="CQ123" s="1115"/>
      <c r="CR123" s="1115"/>
      <c r="CS123" s="1115"/>
      <c r="CT123" s="1115"/>
      <c r="CU123" s="1115"/>
      <c r="CV123" s="1115"/>
      <c r="CW123" s="1115"/>
      <c r="CX123" s="1115"/>
      <c r="CY123" s="1115"/>
      <c r="CZ123" s="1115"/>
      <c r="DA123" s="1115"/>
      <c r="DB123" s="1115"/>
      <c r="DC123" s="1115"/>
      <c r="DD123" s="1115"/>
      <c r="DE123" s="1115"/>
      <c r="DF123" s="1116"/>
      <c r="DG123" s="1052">
        <v>5956</v>
      </c>
      <c r="DH123" s="1053"/>
      <c r="DI123" s="1053"/>
      <c r="DJ123" s="1053"/>
      <c r="DK123" s="1054"/>
      <c r="DL123" s="1055">
        <v>5384</v>
      </c>
      <c r="DM123" s="1053"/>
      <c r="DN123" s="1053"/>
      <c r="DO123" s="1053"/>
      <c r="DP123" s="1054"/>
      <c r="DQ123" s="1055">
        <v>4798</v>
      </c>
      <c r="DR123" s="1053"/>
      <c r="DS123" s="1053"/>
      <c r="DT123" s="1053"/>
      <c r="DU123" s="1054"/>
      <c r="DV123" s="1056">
        <v>0.1</v>
      </c>
      <c r="DW123" s="1057"/>
      <c r="DX123" s="1057"/>
      <c r="DY123" s="1057"/>
      <c r="DZ123" s="1058"/>
    </row>
    <row r="124" spans="1:130" s="247" customFormat="1" ht="26.25" customHeight="1" thickBot="1" x14ac:dyDescent="0.2">
      <c r="A124" s="1153"/>
      <c r="B124" s="1040"/>
      <c r="C124" s="1010" t="s">
        <v>464</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466</v>
      </c>
      <c r="AB124" s="1053"/>
      <c r="AC124" s="1053"/>
      <c r="AD124" s="1053"/>
      <c r="AE124" s="1054"/>
      <c r="AF124" s="1055" t="s">
        <v>129</v>
      </c>
      <c r="AG124" s="1053"/>
      <c r="AH124" s="1053"/>
      <c r="AI124" s="1053"/>
      <c r="AJ124" s="1054"/>
      <c r="AK124" s="1055" t="s">
        <v>129</v>
      </c>
      <c r="AL124" s="1053"/>
      <c r="AM124" s="1053"/>
      <c r="AN124" s="1053"/>
      <c r="AO124" s="1054"/>
      <c r="AP124" s="1056" t="s">
        <v>129</v>
      </c>
      <c r="AQ124" s="1057"/>
      <c r="AR124" s="1057"/>
      <c r="AS124" s="1057"/>
      <c r="AT124" s="1058"/>
      <c r="AU124" s="1155" t="s">
        <v>483</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129</v>
      </c>
      <c r="BR124" s="1122"/>
      <c r="BS124" s="1122"/>
      <c r="BT124" s="1122"/>
      <c r="BU124" s="1122"/>
      <c r="BV124" s="1122" t="s">
        <v>484</v>
      </c>
      <c r="BW124" s="1122"/>
      <c r="BX124" s="1122"/>
      <c r="BY124" s="1122"/>
      <c r="BZ124" s="1122"/>
      <c r="CA124" s="1122" t="s">
        <v>129</v>
      </c>
      <c r="CB124" s="1122"/>
      <c r="CC124" s="1122"/>
      <c r="CD124" s="1122"/>
      <c r="CE124" s="1122"/>
      <c r="CF124" s="1123"/>
      <c r="CG124" s="1124"/>
      <c r="CH124" s="1124"/>
      <c r="CI124" s="1124"/>
      <c r="CJ124" s="1125"/>
      <c r="CK124" s="1107"/>
      <c r="CL124" s="1107"/>
      <c r="CM124" s="1107"/>
      <c r="CN124" s="1107"/>
      <c r="CO124" s="1108"/>
      <c r="CP124" s="1114" t="s">
        <v>485</v>
      </c>
      <c r="CQ124" s="1115"/>
      <c r="CR124" s="1115"/>
      <c r="CS124" s="1115"/>
      <c r="CT124" s="1115"/>
      <c r="CU124" s="1115"/>
      <c r="CV124" s="1115"/>
      <c r="CW124" s="1115"/>
      <c r="CX124" s="1115"/>
      <c r="CY124" s="1115"/>
      <c r="CZ124" s="1115"/>
      <c r="DA124" s="1115"/>
      <c r="DB124" s="1115"/>
      <c r="DC124" s="1115"/>
      <c r="DD124" s="1115"/>
      <c r="DE124" s="1115"/>
      <c r="DF124" s="1116"/>
      <c r="DG124" s="1099" t="s">
        <v>129</v>
      </c>
      <c r="DH124" s="1078"/>
      <c r="DI124" s="1078"/>
      <c r="DJ124" s="1078"/>
      <c r="DK124" s="1079"/>
      <c r="DL124" s="1077" t="s">
        <v>486</v>
      </c>
      <c r="DM124" s="1078"/>
      <c r="DN124" s="1078"/>
      <c r="DO124" s="1078"/>
      <c r="DP124" s="1079"/>
      <c r="DQ124" s="1077" t="s">
        <v>129</v>
      </c>
      <c r="DR124" s="1078"/>
      <c r="DS124" s="1078"/>
      <c r="DT124" s="1078"/>
      <c r="DU124" s="1079"/>
      <c r="DV124" s="1080" t="s">
        <v>129</v>
      </c>
      <c r="DW124" s="1081"/>
      <c r="DX124" s="1081"/>
      <c r="DY124" s="1081"/>
      <c r="DZ124" s="1082"/>
    </row>
    <row r="125" spans="1:130" s="247" customFormat="1" ht="26.25" customHeight="1" x14ac:dyDescent="0.15">
      <c r="A125" s="1153"/>
      <c r="B125" s="1040"/>
      <c r="C125" s="1010" t="s">
        <v>467</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129</v>
      </c>
      <c r="AB125" s="1053"/>
      <c r="AC125" s="1053"/>
      <c r="AD125" s="1053"/>
      <c r="AE125" s="1054"/>
      <c r="AF125" s="1055" t="s">
        <v>129</v>
      </c>
      <c r="AG125" s="1053"/>
      <c r="AH125" s="1053"/>
      <c r="AI125" s="1053"/>
      <c r="AJ125" s="1054"/>
      <c r="AK125" s="1055" t="s">
        <v>129</v>
      </c>
      <c r="AL125" s="1053"/>
      <c r="AM125" s="1053"/>
      <c r="AN125" s="1053"/>
      <c r="AO125" s="1054"/>
      <c r="AP125" s="1056" t="s">
        <v>466</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487</v>
      </c>
      <c r="CL125" s="1102"/>
      <c r="CM125" s="1102"/>
      <c r="CN125" s="1102"/>
      <c r="CO125" s="1103"/>
      <c r="CP125" s="1034" t="s">
        <v>488</v>
      </c>
      <c r="CQ125" s="983"/>
      <c r="CR125" s="983"/>
      <c r="CS125" s="983"/>
      <c r="CT125" s="983"/>
      <c r="CU125" s="983"/>
      <c r="CV125" s="983"/>
      <c r="CW125" s="983"/>
      <c r="CX125" s="983"/>
      <c r="CY125" s="983"/>
      <c r="CZ125" s="983"/>
      <c r="DA125" s="983"/>
      <c r="DB125" s="983"/>
      <c r="DC125" s="983"/>
      <c r="DD125" s="983"/>
      <c r="DE125" s="983"/>
      <c r="DF125" s="984"/>
      <c r="DG125" s="1020" t="s">
        <v>129</v>
      </c>
      <c r="DH125" s="1021"/>
      <c r="DI125" s="1021"/>
      <c r="DJ125" s="1021"/>
      <c r="DK125" s="1021"/>
      <c r="DL125" s="1021" t="s">
        <v>484</v>
      </c>
      <c r="DM125" s="1021"/>
      <c r="DN125" s="1021"/>
      <c r="DO125" s="1021"/>
      <c r="DP125" s="1021"/>
      <c r="DQ125" s="1021" t="s">
        <v>466</v>
      </c>
      <c r="DR125" s="1021"/>
      <c r="DS125" s="1021"/>
      <c r="DT125" s="1021"/>
      <c r="DU125" s="1021"/>
      <c r="DV125" s="1022" t="s">
        <v>129</v>
      </c>
      <c r="DW125" s="1022"/>
      <c r="DX125" s="1022"/>
      <c r="DY125" s="1022"/>
      <c r="DZ125" s="1023"/>
    </row>
    <row r="126" spans="1:130" s="247" customFormat="1" ht="26.25" customHeight="1" thickBot="1" x14ac:dyDescent="0.2">
      <c r="A126" s="1153"/>
      <c r="B126" s="1040"/>
      <c r="C126" s="1010" t="s">
        <v>470</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7462</v>
      </c>
      <c r="AB126" s="1053"/>
      <c r="AC126" s="1053"/>
      <c r="AD126" s="1053"/>
      <c r="AE126" s="1054"/>
      <c r="AF126" s="1055">
        <v>6990</v>
      </c>
      <c r="AG126" s="1053"/>
      <c r="AH126" s="1053"/>
      <c r="AI126" s="1053"/>
      <c r="AJ126" s="1054"/>
      <c r="AK126" s="1055">
        <v>1027</v>
      </c>
      <c r="AL126" s="1053"/>
      <c r="AM126" s="1053"/>
      <c r="AN126" s="1053"/>
      <c r="AO126" s="1054"/>
      <c r="AP126" s="1056">
        <v>0</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489</v>
      </c>
      <c r="CQ126" s="1044"/>
      <c r="CR126" s="1044"/>
      <c r="CS126" s="1044"/>
      <c r="CT126" s="1044"/>
      <c r="CU126" s="1044"/>
      <c r="CV126" s="1044"/>
      <c r="CW126" s="1044"/>
      <c r="CX126" s="1044"/>
      <c r="CY126" s="1044"/>
      <c r="CZ126" s="1044"/>
      <c r="DA126" s="1044"/>
      <c r="DB126" s="1044"/>
      <c r="DC126" s="1044"/>
      <c r="DD126" s="1044"/>
      <c r="DE126" s="1044"/>
      <c r="DF126" s="1045"/>
      <c r="DG126" s="1013" t="s">
        <v>129</v>
      </c>
      <c r="DH126" s="1014"/>
      <c r="DI126" s="1014"/>
      <c r="DJ126" s="1014"/>
      <c r="DK126" s="1014"/>
      <c r="DL126" s="1014" t="s">
        <v>490</v>
      </c>
      <c r="DM126" s="1014"/>
      <c r="DN126" s="1014"/>
      <c r="DO126" s="1014"/>
      <c r="DP126" s="1014"/>
      <c r="DQ126" s="1014" t="s">
        <v>129</v>
      </c>
      <c r="DR126" s="1014"/>
      <c r="DS126" s="1014"/>
      <c r="DT126" s="1014"/>
      <c r="DU126" s="1014"/>
      <c r="DV126" s="1015" t="s">
        <v>129</v>
      </c>
      <c r="DW126" s="1015"/>
      <c r="DX126" s="1015"/>
      <c r="DY126" s="1015"/>
      <c r="DZ126" s="1016"/>
    </row>
    <row r="127" spans="1:130" s="247" customFormat="1" ht="26.25" customHeight="1" x14ac:dyDescent="0.15">
      <c r="A127" s="1154"/>
      <c r="B127" s="1042"/>
      <c r="C127" s="1096" t="s">
        <v>491</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1552</v>
      </c>
      <c r="AB127" s="1053"/>
      <c r="AC127" s="1053"/>
      <c r="AD127" s="1053"/>
      <c r="AE127" s="1054"/>
      <c r="AF127" s="1055">
        <v>1595</v>
      </c>
      <c r="AG127" s="1053"/>
      <c r="AH127" s="1053"/>
      <c r="AI127" s="1053"/>
      <c r="AJ127" s="1054"/>
      <c r="AK127" s="1055">
        <v>1611</v>
      </c>
      <c r="AL127" s="1053"/>
      <c r="AM127" s="1053"/>
      <c r="AN127" s="1053"/>
      <c r="AO127" s="1054"/>
      <c r="AP127" s="1056">
        <v>0</v>
      </c>
      <c r="AQ127" s="1057"/>
      <c r="AR127" s="1057"/>
      <c r="AS127" s="1057"/>
      <c r="AT127" s="1058"/>
      <c r="AU127" s="283"/>
      <c r="AV127" s="283"/>
      <c r="AW127" s="283"/>
      <c r="AX127" s="1126" t="s">
        <v>492</v>
      </c>
      <c r="AY127" s="1127"/>
      <c r="AZ127" s="1127"/>
      <c r="BA127" s="1127"/>
      <c r="BB127" s="1127"/>
      <c r="BC127" s="1127"/>
      <c r="BD127" s="1127"/>
      <c r="BE127" s="1128"/>
      <c r="BF127" s="1129" t="s">
        <v>493</v>
      </c>
      <c r="BG127" s="1127"/>
      <c r="BH127" s="1127"/>
      <c r="BI127" s="1127"/>
      <c r="BJ127" s="1127"/>
      <c r="BK127" s="1127"/>
      <c r="BL127" s="1128"/>
      <c r="BM127" s="1129" t="s">
        <v>494</v>
      </c>
      <c r="BN127" s="1127"/>
      <c r="BO127" s="1127"/>
      <c r="BP127" s="1127"/>
      <c r="BQ127" s="1127"/>
      <c r="BR127" s="1127"/>
      <c r="BS127" s="1128"/>
      <c r="BT127" s="1129" t="s">
        <v>495</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496</v>
      </c>
      <c r="CQ127" s="1044"/>
      <c r="CR127" s="1044"/>
      <c r="CS127" s="1044"/>
      <c r="CT127" s="1044"/>
      <c r="CU127" s="1044"/>
      <c r="CV127" s="1044"/>
      <c r="CW127" s="1044"/>
      <c r="CX127" s="1044"/>
      <c r="CY127" s="1044"/>
      <c r="CZ127" s="1044"/>
      <c r="DA127" s="1044"/>
      <c r="DB127" s="1044"/>
      <c r="DC127" s="1044"/>
      <c r="DD127" s="1044"/>
      <c r="DE127" s="1044"/>
      <c r="DF127" s="1045"/>
      <c r="DG127" s="1013" t="s">
        <v>486</v>
      </c>
      <c r="DH127" s="1014"/>
      <c r="DI127" s="1014"/>
      <c r="DJ127" s="1014"/>
      <c r="DK127" s="1014"/>
      <c r="DL127" s="1014" t="s">
        <v>129</v>
      </c>
      <c r="DM127" s="1014"/>
      <c r="DN127" s="1014"/>
      <c r="DO127" s="1014"/>
      <c r="DP127" s="1014"/>
      <c r="DQ127" s="1014" t="s">
        <v>129</v>
      </c>
      <c r="DR127" s="1014"/>
      <c r="DS127" s="1014"/>
      <c r="DT127" s="1014"/>
      <c r="DU127" s="1014"/>
      <c r="DV127" s="1015" t="s">
        <v>129</v>
      </c>
      <c r="DW127" s="1015"/>
      <c r="DX127" s="1015"/>
      <c r="DY127" s="1015"/>
      <c r="DZ127" s="1016"/>
    </row>
    <row r="128" spans="1:130" s="247" customFormat="1" ht="26.25" customHeight="1" thickBot="1" x14ac:dyDescent="0.2">
      <c r="A128" s="1137" t="s">
        <v>497</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498</v>
      </c>
      <c r="X128" s="1139"/>
      <c r="Y128" s="1139"/>
      <c r="Z128" s="1140"/>
      <c r="AA128" s="1141">
        <v>98195</v>
      </c>
      <c r="AB128" s="1142"/>
      <c r="AC128" s="1142"/>
      <c r="AD128" s="1142"/>
      <c r="AE128" s="1143"/>
      <c r="AF128" s="1144">
        <v>89236</v>
      </c>
      <c r="AG128" s="1142"/>
      <c r="AH128" s="1142"/>
      <c r="AI128" s="1142"/>
      <c r="AJ128" s="1143"/>
      <c r="AK128" s="1144">
        <v>84835</v>
      </c>
      <c r="AL128" s="1142"/>
      <c r="AM128" s="1142"/>
      <c r="AN128" s="1142"/>
      <c r="AO128" s="1143"/>
      <c r="AP128" s="1145"/>
      <c r="AQ128" s="1146"/>
      <c r="AR128" s="1146"/>
      <c r="AS128" s="1146"/>
      <c r="AT128" s="1147"/>
      <c r="AU128" s="283"/>
      <c r="AV128" s="283"/>
      <c r="AW128" s="283"/>
      <c r="AX128" s="982" t="s">
        <v>499</v>
      </c>
      <c r="AY128" s="983"/>
      <c r="AZ128" s="983"/>
      <c r="BA128" s="983"/>
      <c r="BB128" s="983"/>
      <c r="BC128" s="983"/>
      <c r="BD128" s="983"/>
      <c r="BE128" s="984"/>
      <c r="BF128" s="1148" t="s">
        <v>486</v>
      </c>
      <c r="BG128" s="1149"/>
      <c r="BH128" s="1149"/>
      <c r="BI128" s="1149"/>
      <c r="BJ128" s="1149"/>
      <c r="BK128" s="1149"/>
      <c r="BL128" s="1150"/>
      <c r="BM128" s="1148">
        <v>14.67</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500</v>
      </c>
      <c r="CQ128" s="1131"/>
      <c r="CR128" s="1131"/>
      <c r="CS128" s="1131"/>
      <c r="CT128" s="1131"/>
      <c r="CU128" s="1131"/>
      <c r="CV128" s="1131"/>
      <c r="CW128" s="1131"/>
      <c r="CX128" s="1131"/>
      <c r="CY128" s="1131"/>
      <c r="CZ128" s="1131"/>
      <c r="DA128" s="1131"/>
      <c r="DB128" s="1131"/>
      <c r="DC128" s="1131"/>
      <c r="DD128" s="1131"/>
      <c r="DE128" s="1131"/>
      <c r="DF128" s="1132"/>
      <c r="DG128" s="1133" t="s">
        <v>129</v>
      </c>
      <c r="DH128" s="1134"/>
      <c r="DI128" s="1134"/>
      <c r="DJ128" s="1134"/>
      <c r="DK128" s="1134"/>
      <c r="DL128" s="1134" t="s">
        <v>129</v>
      </c>
      <c r="DM128" s="1134"/>
      <c r="DN128" s="1134"/>
      <c r="DO128" s="1134"/>
      <c r="DP128" s="1134"/>
      <c r="DQ128" s="1134" t="s">
        <v>129</v>
      </c>
      <c r="DR128" s="1134"/>
      <c r="DS128" s="1134"/>
      <c r="DT128" s="1134"/>
      <c r="DU128" s="1134"/>
      <c r="DV128" s="1135" t="s">
        <v>129</v>
      </c>
      <c r="DW128" s="1135"/>
      <c r="DX128" s="1135"/>
      <c r="DY128" s="1135"/>
      <c r="DZ128" s="1136"/>
    </row>
    <row r="129" spans="1:131" s="247"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501</v>
      </c>
      <c r="X129" s="1168"/>
      <c r="Y129" s="1168"/>
      <c r="Z129" s="1169"/>
      <c r="AA129" s="1052">
        <v>5948687</v>
      </c>
      <c r="AB129" s="1053"/>
      <c r="AC129" s="1053"/>
      <c r="AD129" s="1053"/>
      <c r="AE129" s="1054"/>
      <c r="AF129" s="1055">
        <v>5722345</v>
      </c>
      <c r="AG129" s="1053"/>
      <c r="AH129" s="1053"/>
      <c r="AI129" s="1053"/>
      <c r="AJ129" s="1054"/>
      <c r="AK129" s="1055">
        <v>5553477</v>
      </c>
      <c r="AL129" s="1053"/>
      <c r="AM129" s="1053"/>
      <c r="AN129" s="1053"/>
      <c r="AO129" s="1054"/>
      <c r="AP129" s="1170"/>
      <c r="AQ129" s="1171"/>
      <c r="AR129" s="1171"/>
      <c r="AS129" s="1171"/>
      <c r="AT129" s="1172"/>
      <c r="AU129" s="285"/>
      <c r="AV129" s="285"/>
      <c r="AW129" s="285"/>
      <c r="AX129" s="1161" t="s">
        <v>502</v>
      </c>
      <c r="AY129" s="1044"/>
      <c r="AZ129" s="1044"/>
      <c r="BA129" s="1044"/>
      <c r="BB129" s="1044"/>
      <c r="BC129" s="1044"/>
      <c r="BD129" s="1044"/>
      <c r="BE129" s="1045"/>
      <c r="BF129" s="1162" t="s">
        <v>468</v>
      </c>
      <c r="BG129" s="1163"/>
      <c r="BH129" s="1163"/>
      <c r="BI129" s="1163"/>
      <c r="BJ129" s="1163"/>
      <c r="BK129" s="1163"/>
      <c r="BL129" s="1164"/>
      <c r="BM129" s="1162">
        <v>19.670000000000002</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503</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504</v>
      </c>
      <c r="X130" s="1168"/>
      <c r="Y130" s="1168"/>
      <c r="Z130" s="1169"/>
      <c r="AA130" s="1052">
        <v>1158464</v>
      </c>
      <c r="AB130" s="1053"/>
      <c r="AC130" s="1053"/>
      <c r="AD130" s="1053"/>
      <c r="AE130" s="1054"/>
      <c r="AF130" s="1055">
        <v>1087044</v>
      </c>
      <c r="AG130" s="1053"/>
      <c r="AH130" s="1053"/>
      <c r="AI130" s="1053"/>
      <c r="AJ130" s="1054"/>
      <c r="AK130" s="1055">
        <v>1007760</v>
      </c>
      <c r="AL130" s="1053"/>
      <c r="AM130" s="1053"/>
      <c r="AN130" s="1053"/>
      <c r="AO130" s="1054"/>
      <c r="AP130" s="1170"/>
      <c r="AQ130" s="1171"/>
      <c r="AR130" s="1171"/>
      <c r="AS130" s="1171"/>
      <c r="AT130" s="1172"/>
      <c r="AU130" s="285"/>
      <c r="AV130" s="285"/>
      <c r="AW130" s="285"/>
      <c r="AX130" s="1161" t="s">
        <v>505</v>
      </c>
      <c r="AY130" s="1044"/>
      <c r="AZ130" s="1044"/>
      <c r="BA130" s="1044"/>
      <c r="BB130" s="1044"/>
      <c r="BC130" s="1044"/>
      <c r="BD130" s="1044"/>
      <c r="BE130" s="1045"/>
      <c r="BF130" s="1198">
        <v>8.8000000000000007</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506</v>
      </c>
      <c r="X131" s="1206"/>
      <c r="Y131" s="1206"/>
      <c r="Z131" s="1207"/>
      <c r="AA131" s="1099">
        <v>4790223</v>
      </c>
      <c r="AB131" s="1078"/>
      <c r="AC131" s="1078"/>
      <c r="AD131" s="1078"/>
      <c r="AE131" s="1079"/>
      <c r="AF131" s="1077">
        <v>4635301</v>
      </c>
      <c r="AG131" s="1078"/>
      <c r="AH131" s="1078"/>
      <c r="AI131" s="1078"/>
      <c r="AJ131" s="1079"/>
      <c r="AK131" s="1077">
        <v>4545717</v>
      </c>
      <c r="AL131" s="1078"/>
      <c r="AM131" s="1078"/>
      <c r="AN131" s="1078"/>
      <c r="AO131" s="1079"/>
      <c r="AP131" s="1208"/>
      <c r="AQ131" s="1209"/>
      <c r="AR131" s="1209"/>
      <c r="AS131" s="1209"/>
      <c r="AT131" s="1210"/>
      <c r="AU131" s="285"/>
      <c r="AV131" s="285"/>
      <c r="AW131" s="285"/>
      <c r="AX131" s="1180" t="s">
        <v>507</v>
      </c>
      <c r="AY131" s="1131"/>
      <c r="AZ131" s="1131"/>
      <c r="BA131" s="1131"/>
      <c r="BB131" s="1131"/>
      <c r="BC131" s="1131"/>
      <c r="BD131" s="1131"/>
      <c r="BE131" s="1132"/>
      <c r="BF131" s="1181" t="s">
        <v>129</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508</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509</v>
      </c>
      <c r="W132" s="1191"/>
      <c r="X132" s="1191"/>
      <c r="Y132" s="1191"/>
      <c r="Z132" s="1192"/>
      <c r="AA132" s="1193">
        <v>8.1161357209999991</v>
      </c>
      <c r="AB132" s="1194"/>
      <c r="AC132" s="1194"/>
      <c r="AD132" s="1194"/>
      <c r="AE132" s="1195"/>
      <c r="AF132" s="1196">
        <v>9.1475828650000004</v>
      </c>
      <c r="AG132" s="1194"/>
      <c r="AH132" s="1194"/>
      <c r="AI132" s="1194"/>
      <c r="AJ132" s="1195"/>
      <c r="AK132" s="1196">
        <v>9.3616914560000009</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510</v>
      </c>
      <c r="W133" s="1174"/>
      <c r="X133" s="1174"/>
      <c r="Y133" s="1174"/>
      <c r="Z133" s="1175"/>
      <c r="AA133" s="1176">
        <v>7.8</v>
      </c>
      <c r="AB133" s="1177"/>
      <c r="AC133" s="1177"/>
      <c r="AD133" s="1177"/>
      <c r="AE133" s="1178"/>
      <c r="AF133" s="1176">
        <v>8.1999999999999993</v>
      </c>
      <c r="AG133" s="1177"/>
      <c r="AH133" s="1177"/>
      <c r="AI133" s="1177"/>
      <c r="AJ133" s="1178"/>
      <c r="AK133" s="1176">
        <v>8.8000000000000007</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BohFWvaOzOpmfz1cJVbNu1FUozdxk25yJqddcMWnqCMNic32icUFDqdYyjplk4X3fpcynI1UM8oawn77JTN4Bg==" saltValue="8cgTkNXpcwWvtVVmX295t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TSOhnQhdMBl5iVbU2q8rNtv/G7h5xp4SvA4teMK5MA6y+P07u/DnaMykFRIAYPVDqvqLrh9BPUG/cqV38OEpnw==" saltValue="RsMJTTy1OQt1/b3AA6lKS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NMt/GwNAuowiqF5SHZNFvtLINg6g9QqfJCxRNGoXcyL+va+3Rz7O0wOfIIoE3Wt0vHdGIjzsBXK1cS6gm2C0g==" saltValue="4JamyIy/Hj45X2D6SxZ+8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514</v>
      </c>
      <c r="AP7" s="304"/>
      <c r="AQ7" s="305" t="s">
        <v>515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516</v>
      </c>
      <c r="AQ8" s="311" t="s">
        <v>517</v>
      </c>
      <c r="AR8" s="312" t="s">
        <v>518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519</v>
      </c>
      <c r="AL9" s="1217"/>
      <c r="AM9" s="1217"/>
      <c r="AN9" s="1218"/>
      <c r="AO9" s="313">
        <v>1277287</v>
      </c>
      <c r="AP9" s="313">
        <v>164960</v>
      </c>
      <c r="AQ9" s="314">
        <v>140211</v>
      </c>
      <c r="AR9" s="315">
        <v>17.7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520</v>
      </c>
      <c r="AL10" s="1217"/>
      <c r="AM10" s="1217"/>
      <c r="AN10" s="1218"/>
      <c r="AO10" s="316">
        <v>176682</v>
      </c>
      <c r="AP10" s="316">
        <v>22818</v>
      </c>
      <c r="AQ10" s="317">
        <v>17469</v>
      </c>
      <c r="AR10" s="318">
        <v>30.6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521</v>
      </c>
      <c r="AL11" s="1217"/>
      <c r="AM11" s="1217"/>
      <c r="AN11" s="1218"/>
      <c r="AO11" s="316">
        <v>339899</v>
      </c>
      <c r="AP11" s="316">
        <v>43898</v>
      </c>
      <c r="AQ11" s="317">
        <v>23430</v>
      </c>
      <c r="AR11" s="318">
        <v>87.4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522</v>
      </c>
      <c r="AL12" s="1217"/>
      <c r="AM12" s="1217"/>
      <c r="AN12" s="1218"/>
      <c r="AO12" s="316">
        <v>476922</v>
      </c>
      <c r="AP12" s="316">
        <v>61594</v>
      </c>
      <c r="AQ12" s="317">
        <v>2927</v>
      </c>
      <c r="AR12" s="318">
        <v>2004.3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523</v>
      </c>
      <c r="AL13" s="1217"/>
      <c r="AM13" s="1217"/>
      <c r="AN13" s="1218"/>
      <c r="AO13" s="316" t="s">
        <v>524</v>
      </c>
      <c r="AP13" s="316" t="s">
        <v>524</v>
      </c>
      <c r="AQ13" s="317" t="s">
        <v>524</v>
      </c>
      <c r="AR13" s="318" t="s">
        <v>524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525</v>
      </c>
      <c r="AL14" s="1217"/>
      <c r="AM14" s="1217"/>
      <c r="AN14" s="1218"/>
      <c r="AO14" s="316">
        <v>67212</v>
      </c>
      <c r="AP14" s="316">
        <v>8680</v>
      </c>
      <c r="AQ14" s="317">
        <v>6472</v>
      </c>
      <c r="AR14" s="318">
        <v>34.1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526</v>
      </c>
      <c r="AL15" s="1217"/>
      <c r="AM15" s="1217"/>
      <c r="AN15" s="1218"/>
      <c r="AO15" s="316" t="s">
        <v>524</v>
      </c>
      <c r="AP15" s="316" t="s">
        <v>524</v>
      </c>
      <c r="AQ15" s="317">
        <v>3599</v>
      </c>
      <c r="AR15" s="318" t="s">
        <v>524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527</v>
      </c>
      <c r="AL16" s="1220"/>
      <c r="AM16" s="1220"/>
      <c r="AN16" s="1221"/>
      <c r="AO16" s="316">
        <v>-107986</v>
      </c>
      <c r="AP16" s="316">
        <v>-13946</v>
      </c>
      <c r="AQ16" s="317">
        <v>-14458</v>
      </c>
      <c r="AR16" s="318">
        <v>-3.5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184</v>
      </c>
      <c r="AL17" s="1220"/>
      <c r="AM17" s="1220"/>
      <c r="AN17" s="1221"/>
      <c r="AO17" s="316">
        <v>2230016</v>
      </c>
      <c r="AP17" s="316">
        <v>288004</v>
      </c>
      <c r="AQ17" s="317">
        <v>179649</v>
      </c>
      <c r="AR17" s="318">
        <v>60.3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529</v>
      </c>
      <c r="AP20" s="324" t="s">
        <v>530</v>
      </c>
      <c r="AQ20" s="325" t="s">
        <v>531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532</v>
      </c>
      <c r="AL21" s="1212"/>
      <c r="AM21" s="1212"/>
      <c r="AN21" s="1213"/>
      <c r="AO21" s="328">
        <v>18.73</v>
      </c>
      <c r="AP21" s="329">
        <v>16.079999999999998</v>
      </c>
      <c r="AQ21" s="330">
        <v>2.65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533</v>
      </c>
      <c r="AL22" s="1212"/>
      <c r="AM22" s="1212"/>
      <c r="AN22" s="1213"/>
      <c r="AO22" s="333">
        <v>96.4</v>
      </c>
      <c r="AP22" s="334">
        <v>96</v>
      </c>
      <c r="AQ22" s="335">
        <v>0.4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514</v>
      </c>
      <c r="AP30" s="304"/>
      <c r="AQ30" s="305" t="s">
        <v>515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516</v>
      </c>
      <c r="AQ31" s="311" t="s">
        <v>517</v>
      </c>
      <c r="AR31" s="312" t="s">
        <v>518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537</v>
      </c>
      <c r="AL32" s="1228"/>
      <c r="AM32" s="1228"/>
      <c r="AN32" s="1229"/>
      <c r="AO32" s="343">
        <v>1237615</v>
      </c>
      <c r="AP32" s="343">
        <v>159837</v>
      </c>
      <c r="AQ32" s="344">
        <v>107391</v>
      </c>
      <c r="AR32" s="345">
        <v>48.8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538</v>
      </c>
      <c r="AL33" s="1228"/>
      <c r="AM33" s="1228"/>
      <c r="AN33" s="1229"/>
      <c r="AO33" s="343" t="s">
        <v>524</v>
      </c>
      <c r="AP33" s="343" t="s">
        <v>524</v>
      </c>
      <c r="AQ33" s="344">
        <v>130</v>
      </c>
      <c r="AR33" s="345" t="s">
        <v>524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539</v>
      </c>
      <c r="AL34" s="1228"/>
      <c r="AM34" s="1228"/>
      <c r="AN34" s="1229"/>
      <c r="AO34" s="343" t="s">
        <v>524</v>
      </c>
      <c r="AP34" s="343" t="s">
        <v>524</v>
      </c>
      <c r="AQ34" s="344">
        <v>239</v>
      </c>
      <c r="AR34" s="345" t="s">
        <v>524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540</v>
      </c>
      <c r="AL35" s="1228"/>
      <c r="AM35" s="1228"/>
      <c r="AN35" s="1229"/>
      <c r="AO35" s="343">
        <v>275517</v>
      </c>
      <c r="AP35" s="343">
        <v>35583</v>
      </c>
      <c r="AQ35" s="344">
        <v>23019</v>
      </c>
      <c r="AR35" s="345">
        <v>54.6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541</v>
      </c>
      <c r="AL36" s="1228"/>
      <c r="AM36" s="1228"/>
      <c r="AN36" s="1229"/>
      <c r="AO36" s="343">
        <v>2381</v>
      </c>
      <c r="AP36" s="343">
        <v>308</v>
      </c>
      <c r="AQ36" s="344">
        <v>3575</v>
      </c>
      <c r="AR36" s="345">
        <v>-91.4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542</v>
      </c>
      <c r="AL37" s="1228"/>
      <c r="AM37" s="1228"/>
      <c r="AN37" s="1229"/>
      <c r="AO37" s="343">
        <v>2638</v>
      </c>
      <c r="AP37" s="343">
        <v>341</v>
      </c>
      <c r="AQ37" s="344">
        <v>750</v>
      </c>
      <c r="AR37" s="345">
        <v>-54.5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543</v>
      </c>
      <c r="AL38" s="1231"/>
      <c r="AM38" s="1231"/>
      <c r="AN38" s="1232"/>
      <c r="AO38" s="346" t="s">
        <v>524</v>
      </c>
      <c r="AP38" s="346" t="s">
        <v>524</v>
      </c>
      <c r="AQ38" s="347">
        <v>17</v>
      </c>
      <c r="AR38" s="335" t="s">
        <v>524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544</v>
      </c>
      <c r="AL39" s="1231"/>
      <c r="AM39" s="1231"/>
      <c r="AN39" s="1232"/>
      <c r="AO39" s="343">
        <v>-84835</v>
      </c>
      <c r="AP39" s="343">
        <v>-10956</v>
      </c>
      <c r="AQ39" s="344">
        <v>-4961</v>
      </c>
      <c r="AR39" s="345">
        <v>120.8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545</v>
      </c>
      <c r="AL40" s="1228"/>
      <c r="AM40" s="1228"/>
      <c r="AN40" s="1229"/>
      <c r="AO40" s="343">
        <v>-1007760</v>
      </c>
      <c r="AP40" s="343">
        <v>-130151</v>
      </c>
      <c r="AQ40" s="344">
        <v>-92273</v>
      </c>
      <c r="AR40" s="345">
        <v>41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295</v>
      </c>
      <c r="AL41" s="1234"/>
      <c r="AM41" s="1234"/>
      <c r="AN41" s="1235"/>
      <c r="AO41" s="343">
        <v>425556</v>
      </c>
      <c r="AP41" s="343">
        <v>54960</v>
      </c>
      <c r="AQ41" s="344">
        <v>37889</v>
      </c>
      <c r="AR41" s="345">
        <v>45.1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514</v>
      </c>
      <c r="AN49" s="1224" t="s">
        <v>549</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550</v>
      </c>
      <c r="AO50" s="360" t="s">
        <v>551</v>
      </c>
      <c r="AP50" s="361" t="s">
        <v>552</v>
      </c>
      <c r="AQ50" s="362" t="s">
        <v>553</v>
      </c>
      <c r="AR50" s="363" t="s">
        <v>554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555</v>
      </c>
      <c r="AL51" s="356"/>
      <c r="AM51" s="364">
        <v>1354161</v>
      </c>
      <c r="AN51" s="365">
        <v>156786</v>
      </c>
      <c r="AO51" s="366">
        <v>42</v>
      </c>
      <c r="AP51" s="367">
        <v>162193</v>
      </c>
      <c r="AQ51" s="368">
        <v>-7.7</v>
      </c>
      <c r="AR51" s="369">
        <v>49.7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556</v>
      </c>
      <c r="AM52" s="372">
        <v>834205</v>
      </c>
      <c r="AN52" s="373">
        <v>96585</v>
      </c>
      <c r="AO52" s="374">
        <v>42.5</v>
      </c>
      <c r="AP52" s="375">
        <v>79985</v>
      </c>
      <c r="AQ52" s="376">
        <v>-8.8000000000000007</v>
      </c>
      <c r="AR52" s="377">
        <v>51.3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557</v>
      </c>
      <c r="AL53" s="356"/>
      <c r="AM53" s="364">
        <v>1257239</v>
      </c>
      <c r="AN53" s="365">
        <v>148733</v>
      </c>
      <c r="AO53" s="366">
        <v>-5.0999999999999996</v>
      </c>
      <c r="AP53" s="367">
        <v>168868</v>
      </c>
      <c r="AQ53" s="368">
        <v>4.0999999999999996</v>
      </c>
      <c r="AR53" s="369">
        <v>-9.1999999999999993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556</v>
      </c>
      <c r="AM54" s="372">
        <v>741161</v>
      </c>
      <c r="AN54" s="373">
        <v>87680</v>
      </c>
      <c r="AO54" s="374">
        <v>-9.1999999999999993</v>
      </c>
      <c r="AP54" s="375">
        <v>79360</v>
      </c>
      <c r="AQ54" s="376">
        <v>-0.8</v>
      </c>
      <c r="AR54" s="377">
        <v>-8.4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558</v>
      </c>
      <c r="AL55" s="356"/>
      <c r="AM55" s="364">
        <v>2681942</v>
      </c>
      <c r="AN55" s="365">
        <v>327266</v>
      </c>
      <c r="AO55" s="366">
        <v>120</v>
      </c>
      <c r="AP55" s="367">
        <v>202870</v>
      </c>
      <c r="AQ55" s="368">
        <v>20.100000000000001</v>
      </c>
      <c r="AR55" s="369">
        <v>99.9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556</v>
      </c>
      <c r="AM56" s="372">
        <v>1058239</v>
      </c>
      <c r="AN56" s="373">
        <v>129132</v>
      </c>
      <c r="AO56" s="374">
        <v>47.3</v>
      </c>
      <c r="AP56" s="375">
        <v>79735</v>
      </c>
      <c r="AQ56" s="376">
        <v>0.5</v>
      </c>
      <c r="AR56" s="377">
        <v>46.8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559</v>
      </c>
      <c r="AL57" s="356"/>
      <c r="AM57" s="364">
        <v>2083813</v>
      </c>
      <c r="AN57" s="365">
        <v>261424</v>
      </c>
      <c r="AO57" s="366">
        <v>-20.100000000000001</v>
      </c>
      <c r="AP57" s="367">
        <v>167497</v>
      </c>
      <c r="AQ57" s="368">
        <v>-17.399999999999999</v>
      </c>
      <c r="AR57" s="369">
        <v>-2.7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556</v>
      </c>
      <c r="AM58" s="372">
        <v>1648035</v>
      </c>
      <c r="AN58" s="373">
        <v>206754</v>
      </c>
      <c r="AO58" s="374">
        <v>60.1</v>
      </c>
      <c r="AP58" s="375">
        <v>82571</v>
      </c>
      <c r="AQ58" s="376">
        <v>3.6</v>
      </c>
      <c r="AR58" s="377">
        <v>56.5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560</v>
      </c>
      <c r="AL59" s="356"/>
      <c r="AM59" s="364">
        <v>1362313</v>
      </c>
      <c r="AN59" s="365">
        <v>175941</v>
      </c>
      <c r="AO59" s="366">
        <v>-32.700000000000003</v>
      </c>
      <c r="AP59" s="367">
        <v>190274</v>
      </c>
      <c r="AQ59" s="368">
        <v>13.6</v>
      </c>
      <c r="AR59" s="369">
        <v>-46.3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556</v>
      </c>
      <c r="AM60" s="372">
        <v>976400</v>
      </c>
      <c r="AN60" s="373">
        <v>126101</v>
      </c>
      <c r="AO60" s="374">
        <v>-39</v>
      </c>
      <c r="AP60" s="375">
        <v>88584</v>
      </c>
      <c r="AQ60" s="376">
        <v>7.3</v>
      </c>
      <c r="AR60" s="377">
        <v>-46.3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561</v>
      </c>
      <c r="AL61" s="378"/>
      <c r="AM61" s="379">
        <v>1747894</v>
      </c>
      <c r="AN61" s="380">
        <v>214030</v>
      </c>
      <c r="AO61" s="381">
        <v>20.8</v>
      </c>
      <c r="AP61" s="382">
        <v>178340</v>
      </c>
      <c r="AQ61" s="383">
        <v>2.5</v>
      </c>
      <c r="AR61" s="369">
        <v>18.3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556</v>
      </c>
      <c r="AM62" s="372">
        <v>1051608</v>
      </c>
      <c r="AN62" s="373">
        <v>129250</v>
      </c>
      <c r="AO62" s="374">
        <v>20.3</v>
      </c>
      <c r="AP62" s="375">
        <v>82047</v>
      </c>
      <c r="AQ62" s="376">
        <v>0.4</v>
      </c>
      <c r="AR62" s="377">
        <v>19.899999999999999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z4qJCsOex1qt4KrY+ZPP0pTjKke5anX6cMgZ3kltr8/xPMtumsQhvWtrjiJv1nnX/ixBMsOGI2wXhas8i8+5Wg==" saltValue="bdcVz/aBcueeTM+5/Ufv5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563</v>
      </c>
    </row>
    <row r="120" spans="125:125" ht="13.5" hidden="1" customHeight="1" x14ac:dyDescent="0.15"/>
    <row r="121" spans="125:125" ht="13.5" hidden="1" customHeight="1" x14ac:dyDescent="0.15">
      <c r="DU121" s="291"/>
    </row>
  </sheetData>
  <sheetProtection algorithmName="SHA-512" hashValue="T/hctcKbJfFzYUpCTllodO/eUoCosV/VlZZhX5Vo3wjHsEwzrhl4YEuVsSFv6jmVlyy0biXPf9RlGZOCqj48vA==" saltValue="Rflhcnc2YZxkFu/sbQhN+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564</v>
      </c>
    </row>
  </sheetData>
  <sheetProtection algorithmName="SHA-512" hashValue="r9l3M2mWvy8WFJ9zdYR1yUDQAWxp0m9v+IqrFpoP6i4IqBehJw4SroNWKNsp9Wagw+jyKQlqIGJZ+f58flv22w==" saltValue="lWC2AS2vkuaziCOlaFDtN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236" t="s">
        <v>3</v>
      </c>
      <c r="D47" s="1236"/>
      <c r="E47" s="1237"/>
      <c r="F47" s="11">
        <v>22.53</v>
      </c>
      <c r="G47" s="12">
        <v>27.22</v>
      </c>
      <c r="H47" s="12">
        <v>32.75</v>
      </c>
      <c r="I47" s="12">
        <v>36.380000000000003</v>
      </c>
      <c r="J47" s="13">
        <v>27.62</v>
      </c>
    </row>
    <row r="48" spans="2:10" ht="57.75" customHeight="1" x14ac:dyDescent="0.15">
      <c r="B48" s="14"/>
      <c r="C48" s="1238" t="s">
        <v>4</v>
      </c>
      <c r="D48" s="1238"/>
      <c r="E48" s="1239"/>
      <c r="F48" s="15">
        <v>4.8</v>
      </c>
      <c r="G48" s="16">
        <v>6.41</v>
      </c>
      <c r="H48" s="16">
        <v>4.3899999999999997</v>
      </c>
      <c r="I48" s="16">
        <v>3.53</v>
      </c>
      <c r="J48" s="17">
        <v>4.08</v>
      </c>
    </row>
    <row r="49" spans="2:10" ht="57.75" customHeight="1" thickBot="1" x14ac:dyDescent="0.2">
      <c r="B49" s="18"/>
      <c r="C49" s="1240" t="s">
        <v>5</v>
      </c>
      <c r="D49" s="1240"/>
      <c r="E49" s="1241"/>
      <c r="F49" s="19">
        <v>4.47</v>
      </c>
      <c r="G49" s="20">
        <v>1.38</v>
      </c>
      <c r="H49" s="20" t="s">
        <v>570</v>
      </c>
      <c r="I49" s="20" t="s">
        <v>571</v>
      </c>
      <c r="J49" s="21" t="s">
        <v>572</v>
      </c>
    </row>
    <row r="50" spans="2:10" ht="13.5" customHeight="1" x14ac:dyDescent="0.15"/>
  </sheetData>
  <sheetProtection algorithmName="SHA-512" hashValue="WlSLLtMqWbIgXJXhzRBtcPsV96aD8CCZw0fwqqkwm24A4Sp/xIzkZ8Jdk0fUvREQnKNryMJQ51LMxYi84hExUw==" saltValue="FEjy5r8bwU2KPUd+qLkqf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48" t="s">
        <v>573</v>
      </c>
      <c r="D34" s="1248"/>
      <c r="E34" s="1249"/>
      <c r="F34" s="32">
        <v>8.7799999999999994</v>
      </c>
      <c r="G34" s="33">
        <v>10.62</v>
      </c>
      <c r="H34" s="33">
        <v>12.02</v>
      </c>
      <c r="I34" s="33">
        <v>13.74</v>
      </c>
      <c r="J34" s="34">
        <v>15.46</v>
      </c>
      <c r="K34" s="22"/>
      <c r="L34" s="22"/>
      <c r="M34" s="22"/>
      <c r="N34" s="22"/>
      <c r="O34" s="22"/>
      <c r="P34" s="22"/>
    </row>
    <row r="35" spans="1:16" ht="39" customHeight="1" x14ac:dyDescent="0.15">
      <c r="A35" s="22"/>
      <c r="B35" s="35"/>
      <c r="C35" s="1242" t="s">
        <v>574</v>
      </c>
      <c r="D35" s="1243"/>
      <c r="E35" s="1244"/>
      <c r="F35" s="36">
        <v>4.7699999999999996</v>
      </c>
      <c r="G35" s="37">
        <v>6.38</v>
      </c>
      <c r="H35" s="37">
        <v>4.37</v>
      </c>
      <c r="I35" s="37">
        <v>3.52</v>
      </c>
      <c r="J35" s="38">
        <v>4.07</v>
      </c>
      <c r="K35" s="22"/>
      <c r="L35" s="22"/>
      <c r="M35" s="22"/>
      <c r="N35" s="22"/>
      <c r="O35" s="22"/>
      <c r="P35" s="22"/>
    </row>
    <row r="36" spans="1:16" ht="39" customHeight="1" x14ac:dyDescent="0.15">
      <c r="A36" s="22"/>
      <c r="B36" s="35"/>
      <c r="C36" s="1242" t="s">
        <v>575</v>
      </c>
      <c r="D36" s="1243"/>
      <c r="E36" s="1244"/>
      <c r="F36" s="36">
        <v>0.12</v>
      </c>
      <c r="G36" s="37">
        <v>0.16</v>
      </c>
      <c r="H36" s="37">
        <v>0.23</v>
      </c>
      <c r="I36" s="37">
        <v>7.0000000000000007E-2</v>
      </c>
      <c r="J36" s="38">
        <v>7.0000000000000007E-2</v>
      </c>
      <c r="K36" s="22"/>
      <c r="L36" s="22"/>
      <c r="M36" s="22"/>
      <c r="N36" s="22"/>
      <c r="O36" s="22"/>
      <c r="P36" s="22"/>
    </row>
    <row r="37" spans="1:16" ht="39" customHeight="1" x14ac:dyDescent="0.15">
      <c r="A37" s="22"/>
      <c r="B37" s="35"/>
      <c r="C37" s="1242" t="s">
        <v>576</v>
      </c>
      <c r="D37" s="1243"/>
      <c r="E37" s="1244"/>
      <c r="F37" s="36">
        <v>0.36</v>
      </c>
      <c r="G37" s="37">
        <v>0.22</v>
      </c>
      <c r="H37" s="37">
        <v>0.71</v>
      </c>
      <c r="I37" s="37">
        <v>0.6</v>
      </c>
      <c r="J37" s="38">
        <v>0.05</v>
      </c>
      <c r="K37" s="22"/>
      <c r="L37" s="22"/>
      <c r="M37" s="22"/>
      <c r="N37" s="22"/>
      <c r="O37" s="22"/>
      <c r="P37" s="22"/>
    </row>
    <row r="38" spans="1:16" ht="39" customHeight="1" x14ac:dyDescent="0.15">
      <c r="A38" s="22"/>
      <c r="B38" s="35"/>
      <c r="C38" s="1242" t="s">
        <v>577</v>
      </c>
      <c r="D38" s="1243"/>
      <c r="E38" s="1244"/>
      <c r="F38" s="36">
        <v>0.67</v>
      </c>
      <c r="G38" s="37">
        <v>0.43</v>
      </c>
      <c r="H38" s="37">
        <v>0.83</v>
      </c>
      <c r="I38" s="37">
        <v>0.14000000000000001</v>
      </c>
      <c r="J38" s="38">
        <v>0.03</v>
      </c>
      <c r="K38" s="22"/>
      <c r="L38" s="22"/>
      <c r="M38" s="22"/>
      <c r="N38" s="22"/>
      <c r="O38" s="22"/>
      <c r="P38" s="22"/>
    </row>
    <row r="39" spans="1:16" ht="39" customHeight="1" x14ac:dyDescent="0.15">
      <c r="A39" s="22"/>
      <c r="B39" s="35"/>
      <c r="C39" s="1242" t="s">
        <v>578</v>
      </c>
      <c r="D39" s="1243"/>
      <c r="E39" s="1244"/>
      <c r="F39" s="36">
        <v>0</v>
      </c>
      <c r="G39" s="37">
        <v>0.17</v>
      </c>
      <c r="H39" s="37">
        <v>0.04</v>
      </c>
      <c r="I39" s="37">
        <v>0.04</v>
      </c>
      <c r="J39" s="38">
        <v>0.03</v>
      </c>
      <c r="K39" s="22"/>
      <c r="L39" s="22"/>
      <c r="M39" s="22"/>
      <c r="N39" s="22"/>
      <c r="O39" s="22"/>
      <c r="P39" s="22"/>
    </row>
    <row r="40" spans="1:16" ht="39" customHeight="1" x14ac:dyDescent="0.15">
      <c r="A40" s="22"/>
      <c r="B40" s="35"/>
      <c r="C40" s="1242" t="s">
        <v>579</v>
      </c>
      <c r="D40" s="1243"/>
      <c r="E40" s="1244"/>
      <c r="F40" s="36">
        <v>0.09</v>
      </c>
      <c r="G40" s="37">
        <v>0.03</v>
      </c>
      <c r="H40" s="37">
        <v>0.04</v>
      </c>
      <c r="I40" s="37">
        <v>0.08</v>
      </c>
      <c r="J40" s="38">
        <v>0.02</v>
      </c>
      <c r="K40" s="22"/>
      <c r="L40" s="22"/>
      <c r="M40" s="22"/>
      <c r="N40" s="22"/>
      <c r="O40" s="22"/>
      <c r="P40" s="22"/>
    </row>
    <row r="41" spans="1:16" ht="39" customHeight="1" x14ac:dyDescent="0.15">
      <c r="A41" s="22"/>
      <c r="B41" s="35"/>
      <c r="C41" s="1242" t="s">
        <v>580</v>
      </c>
      <c r="D41" s="1243"/>
      <c r="E41" s="1244"/>
      <c r="F41" s="36">
        <v>0.02</v>
      </c>
      <c r="G41" s="37">
        <v>0.02</v>
      </c>
      <c r="H41" s="37">
        <v>0.01</v>
      </c>
      <c r="I41" s="37">
        <v>0</v>
      </c>
      <c r="J41" s="38">
        <v>0.01</v>
      </c>
      <c r="K41" s="22"/>
      <c r="L41" s="22"/>
      <c r="M41" s="22"/>
      <c r="N41" s="22"/>
      <c r="O41" s="22"/>
      <c r="P41" s="22"/>
    </row>
    <row r="42" spans="1:16" ht="39" customHeight="1" x14ac:dyDescent="0.15">
      <c r="A42" s="22"/>
      <c r="B42" s="39"/>
      <c r="C42" s="1242" t="s">
        <v>581</v>
      </c>
      <c r="D42" s="1243"/>
      <c r="E42" s="1244"/>
      <c r="F42" s="36" t="s">
        <v>524</v>
      </c>
      <c r="G42" s="37" t="s">
        <v>524</v>
      </c>
      <c r="H42" s="37" t="s">
        <v>524</v>
      </c>
      <c r="I42" s="37" t="s">
        <v>524</v>
      </c>
      <c r="J42" s="38" t="s">
        <v>524</v>
      </c>
      <c r="K42" s="22"/>
      <c r="L42" s="22"/>
      <c r="M42" s="22"/>
      <c r="N42" s="22"/>
      <c r="O42" s="22"/>
      <c r="P42" s="22"/>
    </row>
    <row r="43" spans="1:16" ht="39" customHeight="1" thickBot="1" x14ac:dyDescent="0.2">
      <c r="A43" s="22"/>
      <c r="B43" s="40"/>
      <c r="C43" s="1245" t="s">
        <v>582</v>
      </c>
      <c r="D43" s="1246"/>
      <c r="E43" s="1247"/>
      <c r="F43" s="41">
        <v>0</v>
      </c>
      <c r="G43" s="42">
        <v>0</v>
      </c>
      <c r="H43" s="42">
        <v>0</v>
      </c>
      <c r="I43" s="42">
        <v>0.02</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vNKEqiHG7NCLFDKKw7C0YwyK4/q9u5h3tgryF3YkgY9RGhkQyG6NQdwctzPO06eftg/QT6lduyWcg/qmxes4w==" saltValue="yPMEPzFk9Y72xTheXRvW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1481</v>
      </c>
      <c r="L45" s="60">
        <v>1369</v>
      </c>
      <c r="M45" s="60">
        <v>1335</v>
      </c>
      <c r="N45" s="60">
        <v>1308</v>
      </c>
      <c r="O45" s="61">
        <v>1238</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524</v>
      </c>
      <c r="L46" s="64" t="s">
        <v>524</v>
      </c>
      <c r="M46" s="64" t="s">
        <v>524</v>
      </c>
      <c r="N46" s="64" t="s">
        <v>524</v>
      </c>
      <c r="O46" s="65" t="s">
        <v>524</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524</v>
      </c>
      <c r="L47" s="64" t="s">
        <v>524</v>
      </c>
      <c r="M47" s="64" t="s">
        <v>524</v>
      </c>
      <c r="N47" s="64" t="s">
        <v>524</v>
      </c>
      <c r="O47" s="65" t="s">
        <v>524</v>
      </c>
      <c r="P47" s="48"/>
      <c r="Q47" s="48"/>
      <c r="R47" s="48"/>
      <c r="S47" s="48"/>
      <c r="T47" s="48"/>
      <c r="U47" s="48"/>
    </row>
    <row r="48" spans="1:21" ht="30.75" customHeight="1" x14ac:dyDescent="0.15">
      <c r="A48" s="48"/>
      <c r="B48" s="1252"/>
      <c r="C48" s="1253"/>
      <c r="D48" s="62"/>
      <c r="E48" s="1258" t="s">
        <v>15</v>
      </c>
      <c r="F48" s="1258"/>
      <c r="G48" s="1258"/>
      <c r="H48" s="1258"/>
      <c r="I48" s="1258"/>
      <c r="J48" s="1259"/>
      <c r="K48" s="63">
        <v>264</v>
      </c>
      <c r="L48" s="64">
        <v>255</v>
      </c>
      <c r="M48" s="64">
        <v>281</v>
      </c>
      <c r="N48" s="64">
        <v>273</v>
      </c>
      <c r="O48" s="65">
        <v>276</v>
      </c>
      <c r="P48" s="48"/>
      <c r="Q48" s="48"/>
      <c r="R48" s="48"/>
      <c r="S48" s="48"/>
      <c r="T48" s="48"/>
      <c r="U48" s="48"/>
    </row>
    <row r="49" spans="1:21" ht="30.75" customHeight="1" x14ac:dyDescent="0.15">
      <c r="A49" s="48"/>
      <c r="B49" s="1252"/>
      <c r="C49" s="1253"/>
      <c r="D49" s="62"/>
      <c r="E49" s="1258" t="s">
        <v>16</v>
      </c>
      <c r="F49" s="1258"/>
      <c r="G49" s="1258"/>
      <c r="H49" s="1258"/>
      <c r="I49" s="1258"/>
      <c r="J49" s="1259"/>
      <c r="K49" s="63">
        <v>24</v>
      </c>
      <c r="L49" s="64">
        <v>24</v>
      </c>
      <c r="M49" s="64">
        <v>21</v>
      </c>
      <c r="N49" s="64">
        <v>11</v>
      </c>
      <c r="O49" s="65">
        <v>2</v>
      </c>
      <c r="P49" s="48"/>
      <c r="Q49" s="48"/>
      <c r="R49" s="48"/>
      <c r="S49" s="48"/>
      <c r="T49" s="48"/>
      <c r="U49" s="48"/>
    </row>
    <row r="50" spans="1:21" ht="30.75" customHeight="1" x14ac:dyDescent="0.15">
      <c r="A50" s="48"/>
      <c r="B50" s="1252"/>
      <c r="C50" s="1253"/>
      <c r="D50" s="62"/>
      <c r="E50" s="1258" t="s">
        <v>17</v>
      </c>
      <c r="F50" s="1258"/>
      <c r="G50" s="1258"/>
      <c r="H50" s="1258"/>
      <c r="I50" s="1258"/>
      <c r="J50" s="1259"/>
      <c r="K50" s="63">
        <v>16</v>
      </c>
      <c r="L50" s="64">
        <v>13</v>
      </c>
      <c r="M50" s="64">
        <v>9</v>
      </c>
      <c r="N50" s="64">
        <v>9</v>
      </c>
      <c r="O50" s="65">
        <v>3</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524</v>
      </c>
      <c r="L51" s="64" t="s">
        <v>524</v>
      </c>
      <c r="M51" s="64" t="s">
        <v>524</v>
      </c>
      <c r="N51" s="64" t="s">
        <v>524</v>
      </c>
      <c r="O51" s="65" t="s">
        <v>524</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1362</v>
      </c>
      <c r="L52" s="64">
        <v>1286</v>
      </c>
      <c r="M52" s="64">
        <v>1257</v>
      </c>
      <c r="N52" s="64">
        <v>1176</v>
      </c>
      <c r="O52" s="65">
        <v>1093</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423</v>
      </c>
      <c r="L53" s="69">
        <v>375</v>
      </c>
      <c r="M53" s="69">
        <v>389</v>
      </c>
      <c r="N53" s="69">
        <v>425</v>
      </c>
      <c r="O53" s="70">
        <v>426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mYGbjfc2MWD8XhUb33yon/P9qjSPyYvl+HwG1UHm0ML/VHrF7uYiBP76KPenqux4fmChun0chNnKmTD6++ZHw==" saltValue="dmZknJF8BK8ftOvPwPrDT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565</v>
      </c>
      <c r="J40" s="100" t="s">
        <v>566</v>
      </c>
      <c r="K40" s="100" t="s">
        <v>567</v>
      </c>
      <c r="L40" s="100" t="s">
        <v>568</v>
      </c>
      <c r="M40" s="101" t="s">
        <v>569</v>
      </c>
    </row>
    <row r="41" spans="2:13" ht="27.75" customHeight="1" x14ac:dyDescent="0.15">
      <c r="B41" s="1276" t="s">
        <v>30</v>
      </c>
      <c r="C41" s="1277"/>
      <c r="D41" s="102"/>
      <c r="E41" s="1282" t="s">
        <v>31</v>
      </c>
      <c r="F41" s="1282"/>
      <c r="G41" s="1282"/>
      <c r="H41" s="1283"/>
      <c r="I41" s="103">
        <v>9328</v>
      </c>
      <c r="J41" s="104">
        <v>8802</v>
      </c>
      <c r="K41" s="104">
        <v>9228</v>
      </c>
      <c r="L41" s="104">
        <v>9265</v>
      </c>
      <c r="M41" s="105">
        <v>8910</v>
      </c>
    </row>
    <row r="42" spans="2:13" ht="27.75" customHeight="1" x14ac:dyDescent="0.15">
      <c r="B42" s="1278"/>
      <c r="C42" s="1279"/>
      <c r="D42" s="106"/>
      <c r="E42" s="1284" t="s">
        <v>32</v>
      </c>
      <c r="F42" s="1284"/>
      <c r="G42" s="1284"/>
      <c r="H42" s="1285"/>
      <c r="I42" s="107">
        <v>31</v>
      </c>
      <c r="J42" s="108">
        <v>22</v>
      </c>
      <c r="K42" s="108">
        <v>19</v>
      </c>
      <c r="L42" s="108">
        <v>12</v>
      </c>
      <c r="M42" s="109">
        <v>9</v>
      </c>
    </row>
    <row r="43" spans="2:13" ht="27.75" customHeight="1" x14ac:dyDescent="0.15">
      <c r="B43" s="1278"/>
      <c r="C43" s="1279"/>
      <c r="D43" s="106"/>
      <c r="E43" s="1284" t="s">
        <v>33</v>
      </c>
      <c r="F43" s="1284"/>
      <c r="G43" s="1284"/>
      <c r="H43" s="1285"/>
      <c r="I43" s="107">
        <v>3107</v>
      </c>
      <c r="J43" s="108">
        <v>2920</v>
      </c>
      <c r="K43" s="108">
        <v>2806</v>
      </c>
      <c r="L43" s="108">
        <v>2655</v>
      </c>
      <c r="M43" s="109">
        <v>2523</v>
      </c>
    </row>
    <row r="44" spans="2:13" ht="27.75" customHeight="1" x14ac:dyDescent="0.15">
      <c r="B44" s="1278"/>
      <c r="C44" s="1279"/>
      <c r="D44" s="106"/>
      <c r="E44" s="1284" t="s">
        <v>34</v>
      </c>
      <c r="F44" s="1284"/>
      <c r="G44" s="1284"/>
      <c r="H44" s="1285"/>
      <c r="I44" s="107">
        <v>5</v>
      </c>
      <c r="J44" s="108">
        <v>3</v>
      </c>
      <c r="K44" s="108">
        <v>2</v>
      </c>
      <c r="L44" s="108">
        <v>3</v>
      </c>
      <c r="M44" s="109">
        <v>2</v>
      </c>
    </row>
    <row r="45" spans="2:13" ht="27.75" customHeight="1" x14ac:dyDescent="0.15">
      <c r="B45" s="1278"/>
      <c r="C45" s="1279"/>
      <c r="D45" s="106"/>
      <c r="E45" s="1284" t="s">
        <v>35</v>
      </c>
      <c r="F45" s="1284"/>
      <c r="G45" s="1284"/>
      <c r="H45" s="1285"/>
      <c r="I45" s="107">
        <v>1776</v>
      </c>
      <c r="J45" s="108">
        <v>1693</v>
      </c>
      <c r="K45" s="108">
        <v>1623</v>
      </c>
      <c r="L45" s="108">
        <v>1550</v>
      </c>
      <c r="M45" s="109">
        <v>1529</v>
      </c>
    </row>
    <row r="46" spans="2:13" ht="27.75" customHeight="1" x14ac:dyDescent="0.15">
      <c r="B46" s="1278"/>
      <c r="C46" s="1279"/>
      <c r="D46" s="110"/>
      <c r="E46" s="1284" t="s">
        <v>36</v>
      </c>
      <c r="F46" s="1284"/>
      <c r="G46" s="1284"/>
      <c r="H46" s="1285"/>
      <c r="I46" s="107" t="s">
        <v>524</v>
      </c>
      <c r="J46" s="108" t="s">
        <v>524</v>
      </c>
      <c r="K46" s="108" t="s">
        <v>524</v>
      </c>
      <c r="L46" s="108" t="s">
        <v>524</v>
      </c>
      <c r="M46" s="109" t="s">
        <v>524</v>
      </c>
    </row>
    <row r="47" spans="2:13" ht="27.75" customHeight="1" x14ac:dyDescent="0.15">
      <c r="B47" s="1278"/>
      <c r="C47" s="1279"/>
      <c r="D47" s="111"/>
      <c r="E47" s="1286" t="s">
        <v>37</v>
      </c>
      <c r="F47" s="1287"/>
      <c r="G47" s="1287"/>
      <c r="H47" s="1288"/>
      <c r="I47" s="107" t="s">
        <v>524</v>
      </c>
      <c r="J47" s="108" t="s">
        <v>524</v>
      </c>
      <c r="K47" s="108" t="s">
        <v>524</v>
      </c>
      <c r="L47" s="108" t="s">
        <v>524</v>
      </c>
      <c r="M47" s="109" t="s">
        <v>524</v>
      </c>
    </row>
    <row r="48" spans="2:13" ht="27.75" customHeight="1" x14ac:dyDescent="0.15">
      <c r="B48" s="1278"/>
      <c r="C48" s="1279"/>
      <c r="D48" s="106"/>
      <c r="E48" s="1284" t="s">
        <v>38</v>
      </c>
      <c r="F48" s="1284"/>
      <c r="G48" s="1284"/>
      <c r="H48" s="1285"/>
      <c r="I48" s="107" t="s">
        <v>524</v>
      </c>
      <c r="J48" s="108" t="s">
        <v>524</v>
      </c>
      <c r="K48" s="108" t="s">
        <v>524</v>
      </c>
      <c r="L48" s="108" t="s">
        <v>524</v>
      </c>
      <c r="M48" s="109" t="s">
        <v>524</v>
      </c>
    </row>
    <row r="49" spans="2:13" ht="27.75" customHeight="1" x14ac:dyDescent="0.15">
      <c r="B49" s="1280"/>
      <c r="C49" s="1281"/>
      <c r="D49" s="106"/>
      <c r="E49" s="1284" t="s">
        <v>39</v>
      </c>
      <c r="F49" s="1284"/>
      <c r="G49" s="1284"/>
      <c r="H49" s="1285"/>
      <c r="I49" s="107" t="s">
        <v>524</v>
      </c>
      <c r="J49" s="108" t="s">
        <v>524</v>
      </c>
      <c r="K49" s="108" t="s">
        <v>524</v>
      </c>
      <c r="L49" s="108" t="s">
        <v>524</v>
      </c>
      <c r="M49" s="109" t="s">
        <v>524</v>
      </c>
    </row>
    <row r="50" spans="2:13" ht="27.75" customHeight="1" x14ac:dyDescent="0.15">
      <c r="B50" s="1289" t="s">
        <v>40</v>
      </c>
      <c r="C50" s="1290"/>
      <c r="D50" s="112"/>
      <c r="E50" s="1284" t="s">
        <v>41</v>
      </c>
      <c r="F50" s="1284"/>
      <c r="G50" s="1284"/>
      <c r="H50" s="1285"/>
      <c r="I50" s="107">
        <v>3230</v>
      </c>
      <c r="J50" s="108">
        <v>3600</v>
      </c>
      <c r="K50" s="108">
        <v>3964</v>
      </c>
      <c r="L50" s="108">
        <v>3755</v>
      </c>
      <c r="M50" s="109">
        <v>3336</v>
      </c>
    </row>
    <row r="51" spans="2:13" ht="27.75" customHeight="1" x14ac:dyDescent="0.15">
      <c r="B51" s="1278"/>
      <c r="C51" s="1279"/>
      <c r="D51" s="106"/>
      <c r="E51" s="1284" t="s">
        <v>42</v>
      </c>
      <c r="F51" s="1284"/>
      <c r="G51" s="1284"/>
      <c r="H51" s="1285"/>
      <c r="I51" s="107">
        <v>840</v>
      </c>
      <c r="J51" s="108">
        <v>717</v>
      </c>
      <c r="K51" s="108">
        <v>622</v>
      </c>
      <c r="L51" s="108">
        <v>532</v>
      </c>
      <c r="M51" s="109">
        <v>442</v>
      </c>
    </row>
    <row r="52" spans="2:13" ht="27.75" customHeight="1" x14ac:dyDescent="0.15">
      <c r="B52" s="1280"/>
      <c r="C52" s="1281"/>
      <c r="D52" s="106"/>
      <c r="E52" s="1284" t="s">
        <v>43</v>
      </c>
      <c r="F52" s="1284"/>
      <c r="G52" s="1284"/>
      <c r="H52" s="1285"/>
      <c r="I52" s="107">
        <v>9734</v>
      </c>
      <c r="J52" s="108">
        <v>9296</v>
      </c>
      <c r="K52" s="108">
        <v>9507</v>
      </c>
      <c r="L52" s="108">
        <v>9548</v>
      </c>
      <c r="M52" s="109">
        <v>9253</v>
      </c>
    </row>
    <row r="53" spans="2:13" ht="27.75" customHeight="1" thickBot="1" x14ac:dyDescent="0.2">
      <c r="B53" s="1291" t="s">
        <v>44</v>
      </c>
      <c r="C53" s="1292"/>
      <c r="D53" s="113"/>
      <c r="E53" s="1293" t="s">
        <v>45</v>
      </c>
      <c r="F53" s="1293"/>
      <c r="G53" s="1293"/>
      <c r="H53" s="1294"/>
      <c r="I53" s="114">
        <v>443</v>
      </c>
      <c r="J53" s="115">
        <v>-172</v>
      </c>
      <c r="K53" s="115">
        <v>-415</v>
      </c>
      <c r="L53" s="115">
        <v>-350</v>
      </c>
      <c r="M53" s="116">
        <v>-56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ThTnH3ccY3uOqUfsvTyQ7FYUrPBPh804kjiSa9/fYREQmYVcwB4gJsE6NOrTU3SQLVJt2gmEMtwPyHQHQveLg==" saltValue="b+34vDzykFXjZFPGRYYlP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F61" sqref="F6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567</v>
      </c>
      <c r="G54" s="125" t="s">
        <v>568</v>
      </c>
      <c r="H54" s="126" t="s">
        <v>569</v>
      </c>
    </row>
    <row r="55" spans="2:8" ht="52.5" customHeight="1" x14ac:dyDescent="0.15">
      <c r="B55" s="127"/>
      <c r="C55" s="1303" t="s">
        <v>48</v>
      </c>
      <c r="D55" s="1303"/>
      <c r="E55" s="1304"/>
      <c r="F55" s="128">
        <v>1948</v>
      </c>
      <c r="G55" s="128">
        <v>2082</v>
      </c>
      <c r="H55" s="129">
        <v>1534</v>
      </c>
    </row>
    <row r="56" spans="2:8" ht="52.5" customHeight="1" x14ac:dyDescent="0.15">
      <c r="B56" s="130"/>
      <c r="C56" s="1305" t="s">
        <v>49</v>
      </c>
      <c r="D56" s="1305"/>
      <c r="E56" s="1306"/>
      <c r="F56" s="131">
        <v>200</v>
      </c>
      <c r="G56" s="131">
        <v>200</v>
      </c>
      <c r="H56" s="132">
        <v>201</v>
      </c>
    </row>
    <row r="57" spans="2:8" ht="53.25" customHeight="1" x14ac:dyDescent="0.15">
      <c r="B57" s="130"/>
      <c r="C57" s="1307" t="s">
        <v>50</v>
      </c>
      <c r="D57" s="1307"/>
      <c r="E57" s="1308"/>
      <c r="F57" s="133">
        <v>2799</v>
      </c>
      <c r="G57" s="133">
        <v>2456</v>
      </c>
      <c r="H57" s="134">
        <v>2617</v>
      </c>
    </row>
    <row r="58" spans="2:8" ht="45.75" customHeight="1" x14ac:dyDescent="0.15">
      <c r="B58" s="135"/>
      <c r="C58" s="1295" t="s">
        <v>595</v>
      </c>
      <c r="D58" s="1296"/>
      <c r="E58" s="1297"/>
      <c r="F58" s="136">
        <v>1555</v>
      </c>
      <c r="G58" s="136">
        <v>1565</v>
      </c>
      <c r="H58" s="137">
        <v>1574</v>
      </c>
    </row>
    <row r="59" spans="2:8" ht="45.75" customHeight="1" x14ac:dyDescent="0.15">
      <c r="B59" s="135"/>
      <c r="C59" s="1295" t="s">
        <v>596</v>
      </c>
      <c r="D59" s="1296"/>
      <c r="E59" s="1297"/>
      <c r="F59" s="136">
        <v>540</v>
      </c>
      <c r="G59" s="136">
        <v>294</v>
      </c>
      <c r="H59" s="137">
        <v>269</v>
      </c>
    </row>
    <row r="60" spans="2:8" ht="45.75" customHeight="1" x14ac:dyDescent="0.15">
      <c r="B60" s="135"/>
      <c r="C60" s="1295" t="s">
        <v>599</v>
      </c>
      <c r="D60" s="1296"/>
      <c r="E60" s="1297"/>
      <c r="F60" s="136">
        <v>122</v>
      </c>
      <c r="G60" s="136">
        <v>82</v>
      </c>
      <c r="H60" s="137">
        <v>225</v>
      </c>
    </row>
    <row r="61" spans="2:8" ht="45.75" customHeight="1" x14ac:dyDescent="0.15">
      <c r="B61" s="135"/>
      <c r="C61" s="1295" t="s">
        <v>597</v>
      </c>
      <c r="D61" s="1296"/>
      <c r="E61" s="1297"/>
      <c r="F61" s="136">
        <v>155</v>
      </c>
      <c r="G61" s="136">
        <v>135</v>
      </c>
      <c r="H61" s="137">
        <v>138</v>
      </c>
    </row>
    <row r="62" spans="2:8" ht="45.75" customHeight="1" thickBot="1" x14ac:dyDescent="0.2">
      <c r="B62" s="138"/>
      <c r="C62" s="1298" t="s">
        <v>598</v>
      </c>
      <c r="D62" s="1299"/>
      <c r="E62" s="1300"/>
      <c r="F62" s="139">
        <v>147</v>
      </c>
      <c r="G62" s="139">
        <v>109</v>
      </c>
      <c r="H62" s="140">
        <v>133</v>
      </c>
    </row>
    <row r="63" spans="2:8" ht="52.5" customHeight="1" thickBot="1" x14ac:dyDescent="0.2">
      <c r="B63" s="141"/>
      <c r="C63" s="1301" t="s">
        <v>51</v>
      </c>
      <c r="D63" s="1301"/>
      <c r="E63" s="1302"/>
      <c r="F63" s="142">
        <v>4947</v>
      </c>
      <c r="G63" s="142">
        <v>4738</v>
      </c>
      <c r="H63" s="143">
        <v>4351</v>
      </c>
    </row>
    <row r="64" spans="2:8" ht="15" customHeight="1" x14ac:dyDescent="0.15"/>
  </sheetData>
  <sheetProtection algorithmName="SHA-512" hashValue="+fyyftwddzvlKavGRmViRsv5G8dXb7DLZJ7/pzDsenmFj806egu/VXKmBaFx2i+QXVj+V4PMnF0R3JSGMRhV/Q==" saltValue="92VbNOIhzy0OdbH2vJi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600</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600</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601</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602</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603</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604</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565</v>
      </c>
      <c r="BQ50" s="1314"/>
      <c r="BR50" s="1314"/>
      <c r="BS50" s="1314"/>
      <c r="BT50" s="1314"/>
      <c r="BU50" s="1314"/>
      <c r="BV50" s="1314"/>
      <c r="BW50" s="1314"/>
      <c r="BX50" s="1314" t="s">
        <v>566</v>
      </c>
      <c r="BY50" s="1314"/>
      <c r="BZ50" s="1314"/>
      <c r="CA50" s="1314"/>
      <c r="CB50" s="1314"/>
      <c r="CC50" s="1314"/>
      <c r="CD50" s="1314"/>
      <c r="CE50" s="1314"/>
      <c r="CF50" s="1314" t="s">
        <v>567</v>
      </c>
      <c r="CG50" s="1314"/>
      <c r="CH50" s="1314"/>
      <c r="CI50" s="1314"/>
      <c r="CJ50" s="1314"/>
      <c r="CK50" s="1314"/>
      <c r="CL50" s="1314"/>
      <c r="CM50" s="1314"/>
      <c r="CN50" s="1314" t="s">
        <v>568</v>
      </c>
      <c r="CO50" s="1314"/>
      <c r="CP50" s="1314"/>
      <c r="CQ50" s="1314"/>
      <c r="CR50" s="1314"/>
      <c r="CS50" s="1314"/>
      <c r="CT50" s="1314"/>
      <c r="CU50" s="1314"/>
      <c r="CV50" s="1314" t="s">
        <v>569</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605</v>
      </c>
      <c r="AO51" s="1312"/>
      <c r="AP51" s="1312"/>
      <c r="AQ51" s="1312"/>
      <c r="AR51" s="1312"/>
      <c r="AS51" s="1312"/>
      <c r="AT51" s="1312"/>
      <c r="AU51" s="1312"/>
      <c r="AV51" s="1312"/>
      <c r="AW51" s="1312"/>
      <c r="AX51" s="1312"/>
      <c r="AY51" s="1312"/>
      <c r="AZ51" s="1312"/>
      <c r="BA51" s="1312"/>
      <c r="BB51" s="1312" t="s">
        <v>606</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607</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09">
        <v>57.1</v>
      </c>
      <c r="BY53" s="1309"/>
      <c r="BZ53" s="1309"/>
      <c r="CA53" s="1309"/>
      <c r="CB53" s="1309"/>
      <c r="CC53" s="1309"/>
      <c r="CD53" s="1309"/>
      <c r="CE53" s="1309"/>
      <c r="CF53" s="1309">
        <v>59.9</v>
      </c>
      <c r="CG53" s="1309"/>
      <c r="CH53" s="1309"/>
      <c r="CI53" s="1309"/>
      <c r="CJ53" s="1309"/>
      <c r="CK53" s="1309"/>
      <c r="CL53" s="1309"/>
      <c r="CM53" s="1309"/>
      <c r="CN53" s="1309">
        <v>60.5</v>
      </c>
      <c r="CO53" s="1309"/>
      <c r="CP53" s="1309"/>
      <c r="CQ53" s="1309"/>
      <c r="CR53" s="1309"/>
      <c r="CS53" s="1309"/>
      <c r="CT53" s="1309"/>
      <c r="CU53" s="1309"/>
      <c r="CV53" s="1309">
        <v>62</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608</v>
      </c>
      <c r="AO55" s="1314"/>
      <c r="AP55" s="1314"/>
      <c r="AQ55" s="1314"/>
      <c r="AR55" s="1314"/>
      <c r="AS55" s="1314"/>
      <c r="AT55" s="1314"/>
      <c r="AU55" s="1314"/>
      <c r="AV55" s="1314"/>
      <c r="AW55" s="1314"/>
      <c r="AX55" s="1314"/>
      <c r="AY55" s="1314"/>
      <c r="AZ55" s="1314"/>
      <c r="BA55" s="1314"/>
      <c r="BB55" s="1312" t="s">
        <v>606</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09">
        <v>0</v>
      </c>
      <c r="BY55" s="1309"/>
      <c r="BZ55" s="1309"/>
      <c r="CA55" s="1309"/>
      <c r="CB55" s="1309"/>
      <c r="CC55" s="1309"/>
      <c r="CD55" s="1309"/>
      <c r="CE55" s="1309"/>
      <c r="CF55" s="1309">
        <v>0</v>
      </c>
      <c r="CG55" s="1309"/>
      <c r="CH55" s="1309"/>
      <c r="CI55" s="1309"/>
      <c r="CJ55" s="1309"/>
      <c r="CK55" s="1309"/>
      <c r="CL55" s="1309"/>
      <c r="CM55" s="1309"/>
      <c r="CN55" s="1309">
        <v>0</v>
      </c>
      <c r="CO55" s="1309"/>
      <c r="CP55" s="1309"/>
      <c r="CQ55" s="1309"/>
      <c r="CR55" s="1309"/>
      <c r="CS55" s="1309"/>
      <c r="CT55" s="1309"/>
      <c r="CU55" s="1309"/>
      <c r="CV55" s="1309">
        <v>0</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607</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09">
        <v>56.3</v>
      </c>
      <c r="BY57" s="1309"/>
      <c r="BZ57" s="1309"/>
      <c r="CA57" s="1309"/>
      <c r="CB57" s="1309"/>
      <c r="CC57" s="1309"/>
      <c r="CD57" s="1309"/>
      <c r="CE57" s="1309"/>
      <c r="CF57" s="1309">
        <v>58.3</v>
      </c>
      <c r="CG57" s="1309"/>
      <c r="CH57" s="1309"/>
      <c r="CI57" s="1309"/>
      <c r="CJ57" s="1309"/>
      <c r="CK57" s="1309"/>
      <c r="CL57" s="1309"/>
      <c r="CM57" s="1309"/>
      <c r="CN57" s="1309">
        <v>60.2</v>
      </c>
      <c r="CO57" s="1309"/>
      <c r="CP57" s="1309"/>
      <c r="CQ57" s="1309"/>
      <c r="CR57" s="1309"/>
      <c r="CS57" s="1309"/>
      <c r="CT57" s="1309"/>
      <c r="CU57" s="1309"/>
      <c r="CV57" s="1309">
        <v>59.9</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609</v>
      </c>
    </row>
    <row r="64" spans="1:109" x14ac:dyDescent="0.15">
      <c r="B64" s="395"/>
      <c r="G64" s="402"/>
      <c r="I64" s="415"/>
      <c r="J64" s="415"/>
      <c r="K64" s="415"/>
      <c r="L64" s="415"/>
      <c r="M64" s="415"/>
      <c r="N64" s="416"/>
      <c r="AM64" s="402"/>
      <c r="AN64" s="402" t="s">
        <v>602</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610</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604</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565</v>
      </c>
      <c r="BQ72" s="1314"/>
      <c r="BR72" s="1314"/>
      <c r="BS72" s="1314"/>
      <c r="BT72" s="1314"/>
      <c r="BU72" s="1314"/>
      <c r="BV72" s="1314"/>
      <c r="BW72" s="1314"/>
      <c r="BX72" s="1314" t="s">
        <v>566</v>
      </c>
      <c r="BY72" s="1314"/>
      <c r="BZ72" s="1314"/>
      <c r="CA72" s="1314"/>
      <c r="CB72" s="1314"/>
      <c r="CC72" s="1314"/>
      <c r="CD72" s="1314"/>
      <c r="CE72" s="1314"/>
      <c r="CF72" s="1314" t="s">
        <v>567</v>
      </c>
      <c r="CG72" s="1314"/>
      <c r="CH72" s="1314"/>
      <c r="CI72" s="1314"/>
      <c r="CJ72" s="1314"/>
      <c r="CK72" s="1314"/>
      <c r="CL72" s="1314"/>
      <c r="CM72" s="1314"/>
      <c r="CN72" s="1314" t="s">
        <v>568</v>
      </c>
      <c r="CO72" s="1314"/>
      <c r="CP72" s="1314"/>
      <c r="CQ72" s="1314"/>
      <c r="CR72" s="1314"/>
      <c r="CS72" s="1314"/>
      <c r="CT72" s="1314"/>
      <c r="CU72" s="1314"/>
      <c r="CV72" s="1314" t="s">
        <v>569</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605</v>
      </c>
      <c r="AO73" s="1312"/>
      <c r="AP73" s="1312"/>
      <c r="AQ73" s="1312"/>
      <c r="AR73" s="1312"/>
      <c r="AS73" s="1312"/>
      <c r="AT73" s="1312"/>
      <c r="AU73" s="1312"/>
      <c r="AV73" s="1312"/>
      <c r="AW73" s="1312"/>
      <c r="AX73" s="1312"/>
      <c r="AY73" s="1312"/>
      <c r="AZ73" s="1312"/>
      <c r="BA73" s="1312"/>
      <c r="BB73" s="1312" t="s">
        <v>606</v>
      </c>
      <c r="BC73" s="1312"/>
      <c r="BD73" s="1312"/>
      <c r="BE73" s="1312"/>
      <c r="BF73" s="1312"/>
      <c r="BG73" s="1312"/>
      <c r="BH73" s="1312"/>
      <c r="BI73" s="1312"/>
      <c r="BJ73" s="1312"/>
      <c r="BK73" s="1312"/>
      <c r="BL73" s="1312"/>
      <c r="BM73" s="1312"/>
      <c r="BN73" s="1312"/>
      <c r="BO73" s="1312"/>
      <c r="BP73" s="1309">
        <v>8.3000000000000007</v>
      </c>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611</v>
      </c>
      <c r="BC75" s="1312"/>
      <c r="BD75" s="1312"/>
      <c r="BE75" s="1312"/>
      <c r="BF75" s="1312"/>
      <c r="BG75" s="1312"/>
      <c r="BH75" s="1312"/>
      <c r="BI75" s="1312"/>
      <c r="BJ75" s="1312"/>
      <c r="BK75" s="1312"/>
      <c r="BL75" s="1312"/>
      <c r="BM75" s="1312"/>
      <c r="BN75" s="1312"/>
      <c r="BO75" s="1312"/>
      <c r="BP75" s="1309">
        <v>9.4</v>
      </c>
      <c r="BQ75" s="1309"/>
      <c r="BR75" s="1309"/>
      <c r="BS75" s="1309"/>
      <c r="BT75" s="1309"/>
      <c r="BU75" s="1309"/>
      <c r="BV75" s="1309"/>
      <c r="BW75" s="1309"/>
      <c r="BX75" s="1309">
        <v>8.4</v>
      </c>
      <c r="BY75" s="1309"/>
      <c r="BZ75" s="1309"/>
      <c r="CA75" s="1309"/>
      <c r="CB75" s="1309"/>
      <c r="CC75" s="1309"/>
      <c r="CD75" s="1309"/>
      <c r="CE75" s="1309"/>
      <c r="CF75" s="1309">
        <v>7.8</v>
      </c>
      <c r="CG75" s="1309"/>
      <c r="CH75" s="1309"/>
      <c r="CI75" s="1309"/>
      <c r="CJ75" s="1309"/>
      <c r="CK75" s="1309"/>
      <c r="CL75" s="1309"/>
      <c r="CM75" s="1309"/>
      <c r="CN75" s="1309">
        <v>8.1999999999999993</v>
      </c>
      <c r="CO75" s="1309"/>
      <c r="CP75" s="1309"/>
      <c r="CQ75" s="1309"/>
      <c r="CR75" s="1309"/>
      <c r="CS75" s="1309"/>
      <c r="CT75" s="1309"/>
      <c r="CU75" s="1309"/>
      <c r="CV75" s="1309">
        <v>8.8000000000000007</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608</v>
      </c>
      <c r="AO77" s="1314"/>
      <c r="AP77" s="1314"/>
      <c r="AQ77" s="1314"/>
      <c r="AR77" s="1314"/>
      <c r="AS77" s="1314"/>
      <c r="AT77" s="1314"/>
      <c r="AU77" s="1314"/>
      <c r="AV77" s="1314"/>
      <c r="AW77" s="1314"/>
      <c r="AX77" s="1314"/>
      <c r="AY77" s="1314"/>
      <c r="AZ77" s="1314"/>
      <c r="BA77" s="1314"/>
      <c r="BB77" s="1312" t="s">
        <v>606</v>
      </c>
      <c r="BC77" s="1312"/>
      <c r="BD77" s="1312"/>
      <c r="BE77" s="1312"/>
      <c r="BF77" s="1312"/>
      <c r="BG77" s="1312"/>
      <c r="BH77" s="1312"/>
      <c r="BI77" s="1312"/>
      <c r="BJ77" s="1312"/>
      <c r="BK77" s="1312"/>
      <c r="BL77" s="1312"/>
      <c r="BM77" s="1312"/>
      <c r="BN77" s="1312"/>
      <c r="BO77" s="1312"/>
      <c r="BP77" s="1309">
        <v>0</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0</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611</v>
      </c>
      <c r="BC79" s="1312"/>
      <c r="BD79" s="1312"/>
      <c r="BE79" s="1312"/>
      <c r="BF79" s="1312"/>
      <c r="BG79" s="1312"/>
      <c r="BH79" s="1312"/>
      <c r="BI79" s="1312"/>
      <c r="BJ79" s="1312"/>
      <c r="BK79" s="1312"/>
      <c r="BL79" s="1312"/>
      <c r="BM79" s="1312"/>
      <c r="BN79" s="1312"/>
      <c r="BO79" s="1312"/>
      <c r="BP79" s="1309">
        <v>8.6</v>
      </c>
      <c r="BQ79" s="1309"/>
      <c r="BR79" s="1309"/>
      <c r="BS79" s="1309"/>
      <c r="BT79" s="1309"/>
      <c r="BU79" s="1309"/>
      <c r="BV79" s="1309"/>
      <c r="BW79" s="1309"/>
      <c r="BX79" s="1309">
        <v>8.5</v>
      </c>
      <c r="BY79" s="1309"/>
      <c r="BZ79" s="1309"/>
      <c r="CA79" s="1309"/>
      <c r="CB79" s="1309"/>
      <c r="CC79" s="1309"/>
      <c r="CD79" s="1309"/>
      <c r="CE79" s="1309"/>
      <c r="CF79" s="1309">
        <v>8.5</v>
      </c>
      <c r="CG79" s="1309"/>
      <c r="CH79" s="1309"/>
      <c r="CI79" s="1309"/>
      <c r="CJ79" s="1309"/>
      <c r="CK79" s="1309"/>
      <c r="CL79" s="1309"/>
      <c r="CM79" s="1309"/>
      <c r="CN79" s="1309">
        <v>8.6</v>
      </c>
      <c r="CO79" s="1309"/>
      <c r="CP79" s="1309"/>
      <c r="CQ79" s="1309"/>
      <c r="CR79" s="1309"/>
      <c r="CS79" s="1309"/>
      <c r="CT79" s="1309"/>
      <c r="CU79" s="1309"/>
      <c r="CV79" s="1309">
        <v>8.6</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C17aQbvYxx5Zn1YWMshLYZM+cbV+z/ml19CfLFVqQmsYovWtNZ13OwgliGxU9dILyJFKioFHWcFyv1AAzcXuiA==" saltValue="rh8J6b5zm0i5dKozULYXl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511</v>
      </c>
    </row>
  </sheetData>
  <sheetProtection algorithmName="SHA-512" hashValue="giC6wM+bLBDkkbRER6hTTNdy88pZjpBsGPH9wGeuZdYmqaF4BSfGbVphwPcTXctURRdkaiuB0couU2KnxDrDLQ==" saltValue="FECjkfR/23c2EJdrx/U0Q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511</v>
      </c>
    </row>
  </sheetData>
  <sheetProtection algorithmName="SHA-512" hashValue="o/c5zH0xxVoRiF9o/l8OYUm1zoT7d7k5jf8scuGdfdRiebk/DhpQP6ukpOF/dMYfoIH701n+xGxjjhh2iScBrg==" saltValue="Q0o6pp7s3fw1dRL1mi7z/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562</v>
      </c>
      <c r="G2" s="157"/>
      <c r="H2" s="158"/>
    </row>
    <row r="3" spans="1:8" x14ac:dyDescent="0.15">
      <c r="A3" s="154" t="s">
        <v>555</v>
      </c>
      <c r="B3" s="159"/>
      <c r="C3" s="160"/>
      <c r="D3" s="161">
        <v>156786</v>
      </c>
      <c r="E3" s="162"/>
      <c r="F3" s="163">
        <v>162193</v>
      </c>
      <c r="G3" s="164"/>
      <c r="H3" s="165"/>
    </row>
    <row r="4" spans="1:8" x14ac:dyDescent="0.15">
      <c r="A4" s="166"/>
      <c r="B4" s="167"/>
      <c r="C4" s="168"/>
      <c r="D4" s="169">
        <v>96585</v>
      </c>
      <c r="E4" s="170"/>
      <c r="F4" s="171">
        <v>79985</v>
      </c>
      <c r="G4" s="172"/>
      <c r="H4" s="173"/>
    </row>
    <row r="5" spans="1:8" x14ac:dyDescent="0.15">
      <c r="A5" s="154" t="s">
        <v>557</v>
      </c>
      <c r="B5" s="159"/>
      <c r="C5" s="160"/>
      <c r="D5" s="161">
        <v>148733</v>
      </c>
      <c r="E5" s="162"/>
      <c r="F5" s="163">
        <v>168868</v>
      </c>
      <c r="G5" s="164"/>
      <c r="H5" s="165"/>
    </row>
    <row r="6" spans="1:8" x14ac:dyDescent="0.15">
      <c r="A6" s="166"/>
      <c r="B6" s="167"/>
      <c r="C6" s="168"/>
      <c r="D6" s="169">
        <v>87680</v>
      </c>
      <c r="E6" s="170"/>
      <c r="F6" s="171">
        <v>79360</v>
      </c>
      <c r="G6" s="172"/>
      <c r="H6" s="173"/>
    </row>
    <row r="7" spans="1:8" x14ac:dyDescent="0.15">
      <c r="A7" s="154" t="s">
        <v>558</v>
      </c>
      <c r="B7" s="159"/>
      <c r="C7" s="160"/>
      <c r="D7" s="161">
        <v>327266</v>
      </c>
      <c r="E7" s="162"/>
      <c r="F7" s="163">
        <v>202870</v>
      </c>
      <c r="G7" s="164"/>
      <c r="H7" s="165"/>
    </row>
    <row r="8" spans="1:8" x14ac:dyDescent="0.15">
      <c r="A8" s="166"/>
      <c r="B8" s="167"/>
      <c r="C8" s="168"/>
      <c r="D8" s="169">
        <v>129132</v>
      </c>
      <c r="E8" s="170"/>
      <c r="F8" s="171">
        <v>79735</v>
      </c>
      <c r="G8" s="172"/>
      <c r="H8" s="173"/>
    </row>
    <row r="9" spans="1:8" x14ac:dyDescent="0.15">
      <c r="A9" s="154" t="s">
        <v>559</v>
      </c>
      <c r="B9" s="159"/>
      <c r="C9" s="160"/>
      <c r="D9" s="161">
        <v>261424</v>
      </c>
      <c r="E9" s="162"/>
      <c r="F9" s="163">
        <v>167497</v>
      </c>
      <c r="G9" s="164"/>
      <c r="H9" s="165"/>
    </row>
    <row r="10" spans="1:8" x14ac:dyDescent="0.15">
      <c r="A10" s="166"/>
      <c r="B10" s="167"/>
      <c r="C10" s="168"/>
      <c r="D10" s="169">
        <v>206754</v>
      </c>
      <c r="E10" s="170"/>
      <c r="F10" s="171">
        <v>82571</v>
      </c>
      <c r="G10" s="172"/>
      <c r="H10" s="173"/>
    </row>
    <row r="11" spans="1:8" x14ac:dyDescent="0.15">
      <c r="A11" s="154" t="s">
        <v>560</v>
      </c>
      <c r="B11" s="159"/>
      <c r="C11" s="160"/>
      <c r="D11" s="161">
        <v>175941</v>
      </c>
      <c r="E11" s="162"/>
      <c r="F11" s="163">
        <v>190274</v>
      </c>
      <c r="G11" s="164"/>
      <c r="H11" s="165"/>
    </row>
    <row r="12" spans="1:8" x14ac:dyDescent="0.15">
      <c r="A12" s="166"/>
      <c r="B12" s="167"/>
      <c r="C12" s="174"/>
      <c r="D12" s="169">
        <v>126101</v>
      </c>
      <c r="E12" s="170"/>
      <c r="F12" s="171">
        <v>88584</v>
      </c>
      <c r="G12" s="172"/>
      <c r="H12" s="173"/>
    </row>
    <row r="13" spans="1:8" x14ac:dyDescent="0.15">
      <c r="A13" s="154"/>
      <c r="B13" s="159"/>
      <c r="C13" s="175"/>
      <c r="D13" s="176">
        <v>214030</v>
      </c>
      <c r="E13" s="177"/>
      <c r="F13" s="178">
        <v>178340</v>
      </c>
      <c r="G13" s="179"/>
      <c r="H13" s="165"/>
    </row>
    <row r="14" spans="1:8" x14ac:dyDescent="0.15">
      <c r="A14" s="166"/>
      <c r="B14" s="167"/>
      <c r="C14" s="168"/>
      <c r="D14" s="169">
        <v>129250</v>
      </c>
      <c r="E14" s="170"/>
      <c r="F14" s="171">
        <v>82047</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4.8</v>
      </c>
      <c r="C19" s="180">
        <f>ROUND(VALUE(SUBSTITUTE(実質収支比率等に係る経年分析!G$48,"▲","-")),2)</f>
        <v>6.41</v>
      </c>
      <c r="D19" s="180">
        <f>ROUND(VALUE(SUBSTITUTE(実質収支比率等に係る経年分析!H$48,"▲","-")),2)</f>
        <v>4.3899999999999997</v>
      </c>
      <c r="E19" s="180">
        <f>ROUND(VALUE(SUBSTITUTE(実質収支比率等に係る経年分析!I$48,"▲","-")),2)</f>
        <v>3.53</v>
      </c>
      <c r="F19" s="180">
        <f>ROUND(VALUE(SUBSTITUTE(実質収支比率等に係る経年分析!J$48,"▲","-")),2)</f>
        <v>4.08</v>
      </c>
    </row>
    <row r="20" spans="1:11" x14ac:dyDescent="0.15">
      <c r="A20" s="180" t="s">
        <v>55</v>
      </c>
      <c r="B20" s="180">
        <f>ROUND(VALUE(SUBSTITUTE(実質収支比率等に係る経年分析!F$47,"▲","-")),2)</f>
        <v>22.53</v>
      </c>
      <c r="C20" s="180">
        <f>ROUND(VALUE(SUBSTITUTE(実質収支比率等に係る経年分析!G$47,"▲","-")),2)</f>
        <v>27.22</v>
      </c>
      <c r="D20" s="180">
        <f>ROUND(VALUE(SUBSTITUTE(実質収支比率等に係る経年分析!H$47,"▲","-")),2)</f>
        <v>32.75</v>
      </c>
      <c r="E20" s="180">
        <f>ROUND(VALUE(SUBSTITUTE(実質収支比率等に係る経年分析!I$47,"▲","-")),2)</f>
        <v>36.380000000000003</v>
      </c>
      <c r="F20" s="180">
        <f>ROUND(VALUE(SUBSTITUTE(実質収支比率等に係る経年分析!J$47,"▲","-")),2)</f>
        <v>27.62</v>
      </c>
    </row>
    <row r="21" spans="1:11" x14ac:dyDescent="0.15">
      <c r="A21" s="180" t="s">
        <v>56</v>
      </c>
      <c r="B21" s="180">
        <f>IF(ISNUMBER(VALUE(SUBSTITUTE(実質収支比率等に係る経年分析!F$49,"▲","-"))),ROUND(VALUE(SUBSTITUTE(実質収支比率等に係る経年分析!F$49,"▲","-")),2),NA())</f>
        <v>4.47</v>
      </c>
      <c r="C21" s="180">
        <f>IF(ISNUMBER(VALUE(SUBSTITUTE(実質収支比率等に係る経年分析!G$49,"▲","-"))),ROUND(VALUE(SUBSTITUTE(実質収支比率等に係る経年分析!G$49,"▲","-")),2),NA())</f>
        <v>1.38</v>
      </c>
      <c r="D21" s="180">
        <f>IF(ISNUMBER(VALUE(SUBSTITUTE(実質収支比率等に係る経年分析!H$49,"▲","-"))),ROUND(VALUE(SUBSTITUTE(実質収支比率等に係る経年分析!H$49,"▲","-")),2),NA())</f>
        <v>-2.29</v>
      </c>
      <c r="E21" s="180">
        <f>IF(ISNUMBER(VALUE(SUBSTITUTE(実質収支比率等に係る経年分析!I$49,"▲","-"))),ROUND(VALUE(SUBSTITUTE(実質収支比率等に係る経年分析!I$49,"▲","-")),2),NA())</f>
        <v>-0.98</v>
      </c>
      <c r="F21" s="180">
        <f>IF(ISNUMBER(VALUE(SUBSTITUTE(実質収支比率等に係る経年分析!J$49,"▲","-"))),ROUND(VALUE(SUBSTITUTE(実質収支比率等に係る経年分析!J$49,"▲","-")),2),NA())</f>
        <v>-11.26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営農用水道等事業特別会計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公共下水道事業特別会計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風力発電事業特別会計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0.67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0.14000000000000001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0.03</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0.05</v>
      </c>
    </row>
    <row r="34" spans="1:16" x14ac:dyDescent="0.15">
      <c r="A34" s="181" t="str">
        <f>IF(連結実質赤字比率に係る赤字・黒字の構成分析!C$36="",NA(),連結実質赤字比率に係る赤字・黒字の構成分析!C$36)</f>
        <v>簡易水道事業特別会計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0.12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0.16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0.23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7.0000000000000007E-2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7.0000000000000007E-2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4.7699999999999996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6.38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4.37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3.52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4.07</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8.7799999999999994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10.62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12.02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13.74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15.46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1362</v>
      </c>
      <c r="E42" s="182"/>
      <c r="F42" s="182"/>
      <c r="G42" s="182">
        <f>'実質公債費比率（分子）の構造'!L$52</f>
        <v>1286</v>
      </c>
      <c r="H42" s="182"/>
      <c r="I42" s="182"/>
      <c r="J42" s="182">
        <f>'実質公債費比率（分子）の構造'!M$52</f>
        <v>1257</v>
      </c>
      <c r="K42" s="182"/>
      <c r="L42" s="182"/>
      <c r="M42" s="182">
        <f>'実質公債費比率（分子）の構造'!N$52</f>
        <v>1176</v>
      </c>
      <c r="N42" s="182"/>
      <c r="O42" s="182"/>
      <c r="P42" s="182">
        <f>'実質公債費比率（分子）の構造'!O$52</f>
        <v>1093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16</v>
      </c>
      <c r="C44" s="182"/>
      <c r="D44" s="182"/>
      <c r="E44" s="182">
        <f>'実質公債費比率（分子）の構造'!L$50</f>
        <v>13</v>
      </c>
      <c r="F44" s="182"/>
      <c r="G44" s="182"/>
      <c r="H44" s="182">
        <f>'実質公債費比率（分子）の構造'!M$50</f>
        <v>9</v>
      </c>
      <c r="I44" s="182"/>
      <c r="J44" s="182"/>
      <c r="K44" s="182">
        <f>'実質公債費比率（分子）の構造'!N$50</f>
        <v>9</v>
      </c>
      <c r="L44" s="182"/>
      <c r="M44" s="182"/>
      <c r="N44" s="182">
        <f>'実質公債費比率（分子）の構造'!O$50</f>
        <v>3</v>
      </c>
      <c r="O44" s="182"/>
      <c r="P44" s="182"/>
    </row>
    <row r="45" spans="1:16" x14ac:dyDescent="0.15">
      <c r="A45" s="182" t="s">
        <v>66</v>
      </c>
      <c r="B45" s="182">
        <f>'実質公債費比率（分子）の構造'!K$49</f>
        <v>24</v>
      </c>
      <c r="C45" s="182"/>
      <c r="D45" s="182"/>
      <c r="E45" s="182">
        <f>'実質公債費比率（分子）の構造'!L$49</f>
        <v>24</v>
      </c>
      <c r="F45" s="182"/>
      <c r="G45" s="182"/>
      <c r="H45" s="182">
        <f>'実質公債費比率（分子）の構造'!M$49</f>
        <v>21</v>
      </c>
      <c r="I45" s="182"/>
      <c r="J45" s="182"/>
      <c r="K45" s="182">
        <f>'実質公債費比率（分子）の構造'!N$49</f>
        <v>11</v>
      </c>
      <c r="L45" s="182"/>
      <c r="M45" s="182"/>
      <c r="N45" s="182">
        <f>'実質公債費比率（分子）の構造'!O$49</f>
        <v>2</v>
      </c>
      <c r="O45" s="182"/>
      <c r="P45" s="182"/>
    </row>
    <row r="46" spans="1:16" x14ac:dyDescent="0.15">
      <c r="A46" s="182" t="s">
        <v>67</v>
      </c>
      <c r="B46" s="182">
        <f>'実質公債費比率（分子）の構造'!K$48</f>
        <v>264</v>
      </c>
      <c r="C46" s="182"/>
      <c r="D46" s="182"/>
      <c r="E46" s="182">
        <f>'実質公債費比率（分子）の構造'!L$48</f>
        <v>255</v>
      </c>
      <c r="F46" s="182"/>
      <c r="G46" s="182"/>
      <c r="H46" s="182">
        <f>'実質公債費比率（分子）の構造'!M$48</f>
        <v>281</v>
      </c>
      <c r="I46" s="182"/>
      <c r="J46" s="182"/>
      <c r="K46" s="182">
        <f>'実質公債費比率（分子）の構造'!N$48</f>
        <v>273</v>
      </c>
      <c r="L46" s="182"/>
      <c r="M46" s="182"/>
      <c r="N46" s="182">
        <f>'実質公債費比率（分子）の構造'!O$48</f>
        <v>276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1481</v>
      </c>
      <c r="C49" s="182"/>
      <c r="D49" s="182"/>
      <c r="E49" s="182">
        <f>'実質公債費比率（分子）の構造'!L$45</f>
        <v>1369</v>
      </c>
      <c r="F49" s="182"/>
      <c r="G49" s="182"/>
      <c r="H49" s="182">
        <f>'実質公債費比率（分子）の構造'!M$45</f>
        <v>1335</v>
      </c>
      <c r="I49" s="182"/>
      <c r="J49" s="182"/>
      <c r="K49" s="182">
        <f>'実質公債費比率（分子）の構造'!N$45</f>
        <v>1308</v>
      </c>
      <c r="L49" s="182"/>
      <c r="M49" s="182"/>
      <c r="N49" s="182">
        <f>'実質公債費比率（分子）の構造'!O$45</f>
        <v>1238</v>
      </c>
      <c r="O49" s="182"/>
      <c r="P49" s="182"/>
    </row>
    <row r="50" spans="1:16" x14ac:dyDescent="0.15">
      <c r="A50" s="182" t="s">
        <v>71</v>
      </c>
      <c r="B50" s="182" t="e">
        <f>NA()</f>
        <v>#N/A</v>
      </c>
      <c r="C50" s="182">
        <f>IF(ISNUMBER('実質公債費比率（分子）の構造'!K$53),'実質公債費比率（分子）の構造'!K$53,NA())</f>
        <v>423</v>
      </c>
      <c r="D50" s="182" t="e">
        <f>NA()</f>
        <v>#N/A</v>
      </c>
      <c r="E50" s="182" t="e">
        <f>NA()</f>
        <v>#N/A</v>
      </c>
      <c r="F50" s="182">
        <f>IF(ISNUMBER('実質公債費比率（分子）の構造'!L$53),'実質公債費比率（分子）の構造'!L$53,NA())</f>
        <v>375</v>
      </c>
      <c r="G50" s="182" t="e">
        <f>NA()</f>
        <v>#N/A</v>
      </c>
      <c r="H50" s="182" t="e">
        <f>NA()</f>
        <v>#N/A</v>
      </c>
      <c r="I50" s="182">
        <f>IF(ISNUMBER('実質公債費比率（分子）の構造'!M$53),'実質公債費比率（分子）の構造'!M$53,NA())</f>
        <v>389</v>
      </c>
      <c r="J50" s="182" t="e">
        <f>NA()</f>
        <v>#N/A</v>
      </c>
      <c r="K50" s="182" t="e">
        <f>NA()</f>
        <v>#N/A</v>
      </c>
      <c r="L50" s="182">
        <f>IF(ISNUMBER('実質公債費比率（分子）の構造'!N$53),'実質公債費比率（分子）の構造'!N$53,NA())</f>
        <v>425</v>
      </c>
      <c r="M50" s="182" t="e">
        <f>NA()</f>
        <v>#N/A</v>
      </c>
      <c r="N50" s="182" t="e">
        <f>NA()</f>
        <v>#N/A</v>
      </c>
      <c r="O50" s="182">
        <f>IF(ISNUMBER('実質公債費比率（分子）の構造'!O$53),'実質公債費比率（分子）の構造'!O$53,NA())</f>
        <v>426</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9734</v>
      </c>
      <c r="E56" s="181"/>
      <c r="F56" s="181"/>
      <c r="G56" s="181">
        <f>'将来負担比率（分子）の構造'!J$52</f>
        <v>9296</v>
      </c>
      <c r="H56" s="181"/>
      <c r="I56" s="181"/>
      <c r="J56" s="181">
        <f>'将来負担比率（分子）の構造'!K$52</f>
        <v>9507</v>
      </c>
      <c r="K56" s="181"/>
      <c r="L56" s="181"/>
      <c r="M56" s="181">
        <f>'将来負担比率（分子）の構造'!L$52</f>
        <v>9548</v>
      </c>
      <c r="N56" s="181"/>
      <c r="O56" s="181"/>
      <c r="P56" s="181">
        <f>'将来負担比率（分子）の構造'!M$52</f>
        <v>9253</v>
      </c>
    </row>
    <row r="57" spans="1:16" x14ac:dyDescent="0.15">
      <c r="A57" s="181" t="s">
        <v>42</v>
      </c>
      <c r="B57" s="181"/>
      <c r="C57" s="181"/>
      <c r="D57" s="181">
        <f>'将来負担比率（分子）の構造'!I$51</f>
        <v>840</v>
      </c>
      <c r="E57" s="181"/>
      <c r="F57" s="181"/>
      <c r="G57" s="181">
        <f>'将来負担比率（分子）の構造'!J$51</f>
        <v>717</v>
      </c>
      <c r="H57" s="181"/>
      <c r="I57" s="181"/>
      <c r="J57" s="181">
        <f>'将来負担比率（分子）の構造'!K$51</f>
        <v>622</v>
      </c>
      <c r="K57" s="181"/>
      <c r="L57" s="181"/>
      <c r="M57" s="181">
        <f>'将来負担比率（分子）の構造'!L$51</f>
        <v>532</v>
      </c>
      <c r="N57" s="181"/>
      <c r="O57" s="181"/>
      <c r="P57" s="181">
        <f>'将来負担比率（分子）の構造'!M$51</f>
        <v>442</v>
      </c>
    </row>
    <row r="58" spans="1:16" x14ac:dyDescent="0.15">
      <c r="A58" s="181" t="s">
        <v>41</v>
      </c>
      <c r="B58" s="181"/>
      <c r="C58" s="181"/>
      <c r="D58" s="181">
        <f>'将来負担比率（分子）の構造'!I$50</f>
        <v>3230</v>
      </c>
      <c r="E58" s="181"/>
      <c r="F58" s="181"/>
      <c r="G58" s="181">
        <f>'将来負担比率（分子）の構造'!J$50</f>
        <v>3600</v>
      </c>
      <c r="H58" s="181"/>
      <c r="I58" s="181"/>
      <c r="J58" s="181">
        <f>'将来負担比率（分子）の構造'!K$50</f>
        <v>3964</v>
      </c>
      <c r="K58" s="181"/>
      <c r="L58" s="181"/>
      <c r="M58" s="181">
        <f>'将来負担比率（分子）の構造'!L$50</f>
        <v>3755</v>
      </c>
      <c r="N58" s="181"/>
      <c r="O58" s="181"/>
      <c r="P58" s="181">
        <f>'将来負担比率（分子）の構造'!M$50</f>
        <v>3336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1776</v>
      </c>
      <c r="C62" s="181"/>
      <c r="D62" s="181"/>
      <c r="E62" s="181">
        <f>'将来負担比率（分子）の構造'!J$45</f>
        <v>1693</v>
      </c>
      <c r="F62" s="181"/>
      <c r="G62" s="181"/>
      <c r="H62" s="181">
        <f>'将来負担比率（分子）の構造'!K$45</f>
        <v>1623</v>
      </c>
      <c r="I62" s="181"/>
      <c r="J62" s="181"/>
      <c r="K62" s="181">
        <f>'将来負担比率（分子）の構造'!L$45</f>
        <v>1550</v>
      </c>
      <c r="L62" s="181"/>
      <c r="M62" s="181"/>
      <c r="N62" s="181">
        <f>'将来負担比率（分子）の構造'!M$45</f>
        <v>1529</v>
      </c>
      <c r="O62" s="181"/>
      <c r="P62" s="181"/>
    </row>
    <row r="63" spans="1:16" x14ac:dyDescent="0.15">
      <c r="A63" s="181" t="s">
        <v>34</v>
      </c>
      <c r="B63" s="181">
        <f>'将来負担比率（分子）の構造'!I$44</f>
        <v>5</v>
      </c>
      <c r="C63" s="181"/>
      <c r="D63" s="181"/>
      <c r="E63" s="181">
        <f>'将来負担比率（分子）の構造'!J$44</f>
        <v>3</v>
      </c>
      <c r="F63" s="181"/>
      <c r="G63" s="181"/>
      <c r="H63" s="181">
        <f>'将来負担比率（分子）の構造'!K$44</f>
        <v>2</v>
      </c>
      <c r="I63" s="181"/>
      <c r="J63" s="181"/>
      <c r="K63" s="181">
        <f>'将来負担比率（分子）の構造'!L$44</f>
        <v>3</v>
      </c>
      <c r="L63" s="181"/>
      <c r="M63" s="181"/>
      <c r="N63" s="181">
        <f>'将来負担比率（分子）の構造'!M$44</f>
        <v>2</v>
      </c>
      <c r="O63" s="181"/>
      <c r="P63" s="181"/>
    </row>
    <row r="64" spans="1:16" x14ac:dyDescent="0.15">
      <c r="A64" s="181" t="s">
        <v>33</v>
      </c>
      <c r="B64" s="181">
        <f>'将来負担比率（分子）の構造'!I$43</f>
        <v>3107</v>
      </c>
      <c r="C64" s="181"/>
      <c r="D64" s="181"/>
      <c r="E64" s="181">
        <f>'将来負担比率（分子）の構造'!J$43</f>
        <v>2920</v>
      </c>
      <c r="F64" s="181"/>
      <c r="G64" s="181"/>
      <c r="H64" s="181">
        <f>'将来負担比率（分子）の構造'!K$43</f>
        <v>2806</v>
      </c>
      <c r="I64" s="181"/>
      <c r="J64" s="181"/>
      <c r="K64" s="181">
        <f>'将来負担比率（分子）の構造'!L$43</f>
        <v>2655</v>
      </c>
      <c r="L64" s="181"/>
      <c r="M64" s="181"/>
      <c r="N64" s="181">
        <f>'将来負担比率（分子）の構造'!M$43</f>
        <v>2523</v>
      </c>
      <c r="O64" s="181"/>
      <c r="P64" s="181"/>
    </row>
    <row r="65" spans="1:16" x14ac:dyDescent="0.15">
      <c r="A65" s="181" t="s">
        <v>32</v>
      </c>
      <c r="B65" s="181">
        <f>'将来負担比率（分子）の構造'!I$42</f>
        <v>31</v>
      </c>
      <c r="C65" s="181"/>
      <c r="D65" s="181"/>
      <c r="E65" s="181">
        <f>'将来負担比率（分子）の構造'!J$42</f>
        <v>22</v>
      </c>
      <c r="F65" s="181"/>
      <c r="G65" s="181"/>
      <c r="H65" s="181">
        <f>'将来負担比率（分子）の構造'!K$42</f>
        <v>19</v>
      </c>
      <c r="I65" s="181"/>
      <c r="J65" s="181"/>
      <c r="K65" s="181">
        <f>'将来負担比率（分子）の構造'!L$42</f>
        <v>12</v>
      </c>
      <c r="L65" s="181"/>
      <c r="M65" s="181"/>
      <c r="N65" s="181">
        <f>'将来負担比率（分子）の構造'!M$42</f>
        <v>9</v>
      </c>
      <c r="O65" s="181"/>
      <c r="P65" s="181"/>
    </row>
    <row r="66" spans="1:16" x14ac:dyDescent="0.15">
      <c r="A66" s="181" t="s">
        <v>31</v>
      </c>
      <c r="B66" s="181">
        <f>'将来負担比率（分子）の構造'!I$41</f>
        <v>9328</v>
      </c>
      <c r="C66" s="181"/>
      <c r="D66" s="181"/>
      <c r="E66" s="181">
        <f>'将来負担比率（分子）の構造'!J$41</f>
        <v>8802</v>
      </c>
      <c r="F66" s="181"/>
      <c r="G66" s="181"/>
      <c r="H66" s="181">
        <f>'将来負担比率（分子）の構造'!K$41</f>
        <v>9228</v>
      </c>
      <c r="I66" s="181"/>
      <c r="J66" s="181"/>
      <c r="K66" s="181">
        <f>'将来負担比率（分子）の構造'!L$41</f>
        <v>9265</v>
      </c>
      <c r="L66" s="181"/>
      <c r="M66" s="181"/>
      <c r="N66" s="181">
        <f>'将来負担比率（分子）の構造'!M$41</f>
        <v>8910</v>
      </c>
      <c r="O66" s="181"/>
      <c r="P66" s="181"/>
    </row>
    <row r="67" spans="1:16" x14ac:dyDescent="0.15">
      <c r="A67" s="181" t="s">
        <v>75</v>
      </c>
      <c r="B67" s="181" t="e">
        <f>NA()</f>
        <v>#N/A</v>
      </c>
      <c r="C67" s="181">
        <f>IF(ISNUMBER('将来負担比率（分子）の構造'!I$53), IF('将来負担比率（分子）の構造'!I$53 &lt; 0, 0, '将来負担比率（分子）の構造'!I$53), NA())</f>
        <v>443</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1948</v>
      </c>
      <c r="C72" s="185">
        <f>基金残高に係る経年分析!G55</f>
        <v>2082</v>
      </c>
      <c r="D72" s="185">
        <f>基金残高に係る経年分析!H55</f>
        <v>1534</v>
      </c>
    </row>
    <row r="73" spans="1:16" x14ac:dyDescent="0.15">
      <c r="A73" s="184" t="s">
        <v>78</v>
      </c>
      <c r="B73" s="185">
        <f>基金残高に係る経年分析!F56</f>
        <v>200</v>
      </c>
      <c r="C73" s="185">
        <f>基金残高に係る経年分析!G56</f>
        <v>200</v>
      </c>
      <c r="D73" s="185">
        <f>基金残高に係る経年分析!H56</f>
        <v>201</v>
      </c>
    </row>
    <row r="74" spans="1:16" x14ac:dyDescent="0.15">
      <c r="A74" s="184" t="s">
        <v>79</v>
      </c>
      <c r="B74" s="185">
        <f>基金残高に係る経年分析!F57</f>
        <v>2799</v>
      </c>
      <c r="C74" s="185">
        <f>基金残高に係る経年分析!G57</f>
        <v>2456</v>
      </c>
      <c r="D74" s="185">
        <f>基金残高に係る経年分析!H57</f>
        <v>2617</v>
      </c>
    </row>
  </sheetData>
  <sheetProtection algorithmName="SHA-512" hashValue="glCcX5tyvvUqZH7TRA+zIhnlW+XL7Mw1OCj9AgUUs/4bAOBLX65t6DvbQY4CyGqjrel1W3e1Ar+M0G0r0nNTfA==" saltValue="SVyT7o1XY+Q0Ca7mHe07o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2021-03-03T01:45:39Z</cp:lastPrinted>
  <dcterms:created xsi:type="dcterms:W3CDTF">2021-02-05T00:37:43Z</dcterms:created>
  <dcterms:modified xsi:type="dcterms:W3CDTF">2021-10-21T00:05:35Z</dcterms:modified>
  <cp:category/>
</cp:coreProperties>
</file>