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s001\fs-setana\01 北檜山区\03 財政課\02 財政係\●財政分析／財政状況資料集（ＨＰ公表） 決算、分析\Ｈ22～財政状況資料集（ＨＰ公表） 決算、分析\H30\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88" i="12" l="1"/>
  <c r="AF88" i="12"/>
  <c r="AU63" i="12" l="1"/>
  <c r="AP63" i="12"/>
  <c r="AA37" i="12"/>
  <c r="AA36" i="12"/>
  <c r="AA35" i="12"/>
  <c r="AA34" i="12"/>
  <c r="AA33" i="12"/>
  <c r="AA32" i="12"/>
  <c r="AA31" i="12"/>
  <c r="AA30" i="12"/>
  <c r="AA29" i="12"/>
  <c r="AA28" i="12"/>
  <c r="AP23" i="12"/>
  <c r="AA23" i="12"/>
  <c r="V23" i="12"/>
  <c r="Q23" i="12"/>
  <c r="AA8" i="12"/>
  <c r="AA7" i="12"/>
  <c r="BG38" i="10" l="1"/>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<sst xmlns="http://schemas.openxmlformats.org/spreadsheetml/2006/main" count="1101" uniqueCount="618">
  <si>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</si>
  <si>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</si>
  <si>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</si>
  <si>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</si>
  <si>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</si>
  <si>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</si>
  <si>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</si>
  <si>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</si>
  <si>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</si>
  <si>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</si>
  <si>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</si>
  <si>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</si>
  <si>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</si>
  <si>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</si>
  <si>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</si>
  <si>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</si>
  <si>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</si>
  <si>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</si>
  <si>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</si>
  <si>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</si>
  <si>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</si>
  <si>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</si>
  <si>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</si>
  <si>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</si>
  <si>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</si>
  <si>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</si>
  <si>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</si>
  <si>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</si>
  <si>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</si>
  <si>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</si>
  <si>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</si>
  <si>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</si>
  <si>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</si>
  <si>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</si>
  <si>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</si>
  <si>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</si>
  <si>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</si>
  <si>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</si>
  <si>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</si>
  <si>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</si>
  <si>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</si>
  <si>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</si>
  <si>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</si>
  <si>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</si>
  <si>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</si>
  <si>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</si>
  <si>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</si>
  <si>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</si>
  <si>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</si>
  <si>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</si>
  <si>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</si>
  <si>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</si>
  <si>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</si>
  <si>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</si>
  <si>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</si>
  <si>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</si>
  <si>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</si>
  <si>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</si>
  <si>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</si>
  <si>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</si>
  <si>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</si>
  <si>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</si>
  <si>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</si>
  <si>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</si>
  <si>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</si>
  <si>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</si>
  <si>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</si>
  <si>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</si>
  <si>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</si>
  <si>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</si>
  <si>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</si>
  <si>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</si>
  <si>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</si>
  <si>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</si>
  <si>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</si>
  <si>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</si>
  <si>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</si>
  <si>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</si>
  <si>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</si>
  <si>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</si>
  <si>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</si>
  <si>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</si>
  <si>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</si>
  <si>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</si>
  <si>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</si>
  <si>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</si>
  <si>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</si>
  <si>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</si>
  <si>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</si>
  <si>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</si>
  <si>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</si>
  <si>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</si>
  <si>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</si>
  <si>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</si>
  <si>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</si>
  <si>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</si>
  <si>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</si>
  <si>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せたな町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</si>
  <si>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</si>
  <si>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</si>
  <si>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</si>
  <si>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</si>
  <si>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</si>
  <si>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</si>
  <si>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</si>
  <si>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</si>
  <si>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</si>
  <si>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</si>
  <si>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</si>
  <si>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</si>
  <si>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</si>
  <si>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</si>
  <si>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</si>
  <si>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</si>
  <si>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</si>
  <si>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</si>
  <si>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</si>
  <si>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</si>
  <si>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</si>
  <si>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</si>
  <si>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</si>
  <si>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</si>
  <si>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</si>
  <si>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</si>
  <si>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</si>
  <si>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</si>
  <si>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</si>
  <si>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</si>
  <si>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</si>
  <si>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</si>
  <si>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</si>
  <si>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</si>
  <si>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</si>
  <si>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</si>
  <si>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</si>
  <si>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</si>
  <si>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</si>
  <si>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</si>
  <si>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</si>
  <si>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</si>
  <si>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</si>
  <si>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</si>
  <si>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</si>
  <si>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</si>
  <si>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</si>
  <si>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</si>
  <si>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</si>
  <si>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</si>
  <si>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</si>
  <si>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</si>
  <si>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</si>
  <si>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</si>
  <si>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4"/>
  </si>
  <si>
    <t>うち日本人(％)</t>
    <phoneticPr fontId="5"/>
  </si>
  <si>
    <t>-2.8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</si>
  <si>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</si>
  <si>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</si>
  <si>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</si>
  <si>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</si>
  <si>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</si>
  <si>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</si>
  <si>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</si>
  <si>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</si>
  <si>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</si>
  <si>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</si>
  <si>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</si>
  <si>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</si>
  <si>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</si>
  <si>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</si>
  <si>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</si>
  <si>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</si>
  <si>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</si>
  <si>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</si>
  <si>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</si>
  <si>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</si>
  <si>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</si>
  <si>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</si>
  <si>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</si>
  <si>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</si>
  <si>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</si>
  <si>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</si>
  <si>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</si>
  <si>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</si>
  <si>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</si>
  <si>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</si>
  <si>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</si>
  <si>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</si>
  <si>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</si>
  <si>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</si>
  <si>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</si>
  <si>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</si>
  <si>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</si>
  <si>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</si>
  <si>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</si>
  <si>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</si>
  <si>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</si>
  <si>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</si>
  <si>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</si>
  <si>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</si>
  <si>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</si>
  <si>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</si>
  <si>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</si>
  <si>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</si>
  <si>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</si>
  <si>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</si>
  <si>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</si>
  <si>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</si>
  <si>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</si>
  <si>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</si>
  <si>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</si>
  <si>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</si>
  <si>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</si>
  <si>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</si>
  <si>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北海道せたな町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</si>
  <si>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</si>
  <si>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</si>
  <si>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</si>
  <si>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</si>
  <si>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</si>
  <si>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</si>
  <si>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</si>
  <si>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</si>
  <si>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</si>
  <si>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</si>
  <si>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</si>
  <si>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</si>
  <si>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</si>
  <si>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</si>
  <si>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</si>
  <si>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</si>
  <si>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</si>
  <si>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</si>
  <si>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</si>
  <si>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</si>
  <si>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</si>
  <si>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</si>
  <si>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</si>
  <si>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</si>
  <si>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</si>
  <si>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</si>
  <si>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</si>
  <si>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</si>
  <si>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</si>
  <si>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</si>
  <si>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</si>
  <si>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</si>
  <si>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</si>
  <si>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</si>
  <si>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</si>
  <si>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</si>
  <si>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</si>
  <si>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</si>
  <si>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</si>
  <si>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</si>
  <si>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</si>
  <si>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</si>
  <si>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</si>
  <si>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</si>
  <si>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</si>
  <si>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</si>
  <si>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</si>
  <si>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</si>
  <si>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</si>
  <si>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</si>
  <si>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</si>
  <si>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</si>
  <si>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</si>
  <si>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</si>
  <si>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</si>
  <si>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</si>
  <si>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</si>
  <si>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</si>
  <si>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</si>
  <si>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</si>
  <si>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</si>
  <si>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</si>
  <si>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</si>
  <si>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</si>
  <si>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</si>
  <si>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</si>
  <si>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</si>
  <si>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</si>
  <si>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</si>
  <si>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</si>
  <si>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</si>
  <si>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</si>
  <si>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</si>
  <si>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</si>
  <si>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</si>
  <si>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</si>
  <si>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</si>
  <si>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</si>
  <si>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</si>
  <si>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</si>
  <si>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</si>
  <si>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</si>
  <si>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</si>
  <si>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</si>
  <si>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</si>
  <si>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</si>
  <si>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</si>
  <si>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</si>
  <si>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</si>
  <si>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</si>
  <si>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</si>
  <si>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</si>
  <si>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</si>
  <si>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</si>
  <si>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</si>
  <si>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</si>
  <si>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</si>
  <si>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</si>
  <si>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</si>
  <si>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</si>
  <si>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</si>
  <si>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</si>
  <si>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</si>
  <si>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</si>
  <si>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</si>
  <si>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</si>
  <si>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</si>
  <si>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</si>
  <si>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</si>
  <si>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</si>
  <si>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</si>
  <si>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</si>
  <si>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</si>
  <si>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</si>
  <si>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</si>
  <si>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</si>
  <si>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</si>
  <si>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</si>
  <si>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</si>
  <si>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</si>
  <si>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</si>
  <si>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</si>
  <si>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</si>
  <si>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</si>
  <si>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</si>
  <si>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</si>
  <si>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</si>
  <si>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</si>
  <si>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</si>
  <si>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</si>
  <si>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</si>
  <si>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</si>
  <si>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</si>
  <si>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</si>
  <si>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</si>
  <si>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</si>
  <si>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</si>
  <si>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</si>
  <si>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</si>
  <si>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</si>
  <si>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</si>
  <si>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</si>
  <si>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</si>
  <si>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</si>
  <si>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</si>
  <si>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</si>
  <si>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</si>
  <si>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</si>
  <si>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</si>
  <si>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北海道せたな町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</si>
  <si>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</si>
  <si>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</si>
  <si>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</si>
  <si>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</si>
  <si>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</si>
  <si>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</si>
  <si>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</si>
  <si>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</si>
  <si>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</si>
  <si>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</si>
  <si>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</si>
  <si>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</si>
  <si>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</si>
  <si>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</si>
  <si>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</si>
  <si>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</si>
  <si>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</si>
  <si>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</si>
  <si>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</si>
  <si>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</si>
  <si>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営農用水道等事業特別会計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</si>
  <si>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</si>
  <si>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</si>
  <si>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</si>
  <si>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</si>
  <si>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</si>
  <si>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</si>
  <si>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</si>
  <si>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</si>
  <si>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</si>
  <si>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</si>
  <si>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</si>
  <si>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</si>
  <si>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</si>
  <si>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</si>
  <si>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</si>
  <si>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</si>
  <si>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</si>
  <si>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</si>
  <si>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</si>
  <si>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</si>
  <si>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</si>
  <si>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</si>
  <si>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</si>
  <si>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漁業集落排水事業特別会計</t>
    <phoneticPr fontId="5"/>
  </si>
  <si>
    <t>風力発電事業特別会計</t>
    <phoneticPr fontId="5"/>
  </si>
  <si>
    <t>瀬棚港旅客施設事業特別会計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</si>
  <si>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</si>
  <si>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</si>
  <si>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</si>
  <si>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</si>
  <si>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</si>
  <si>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</si>
  <si>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</si>
  <si>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</si>
  <si>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</si>
  <si>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</si>
  <si>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</si>
  <si>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</si>
  <si>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</si>
  <si>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</si>
  <si>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</si>
  <si>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</si>
  <si>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</si>
  <si>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</si>
  <si>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</si>
  <si>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</si>
  <si>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</si>
  <si>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</si>
  <si>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</si>
  <si>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</si>
  <si>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</si>
  <si>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</si>
  <si>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</si>
  <si>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</si>
  <si>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</si>
  <si>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</si>
  <si>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</si>
  <si>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</si>
  <si>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</si>
  <si>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</si>
  <si>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</si>
  <si>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</si>
  <si>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</si>
  <si>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</si>
  <si>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</si>
  <si>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</si>
  <si>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</si>
  <si>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</si>
  <si>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</si>
  <si>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</si>
  <si>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</si>
  <si>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</si>
  <si>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</si>
  <si>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</si>
  <si>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</si>
  <si>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</si>
  <si>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</si>
  <si>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</si>
  <si>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</si>
  <si>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</si>
  <si>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</si>
  <si>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</si>
  <si>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</si>
  <si>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</si>
  <si>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</si>
  <si>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</si>
  <si>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</si>
  <si>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</si>
  <si>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</si>
  <si>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</si>
  <si>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</si>
  <si>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</si>
  <si>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</si>
  <si>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</si>
  <si>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</si>
  <si>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</si>
  <si>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</si>
  <si>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</si>
  <si>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</si>
  <si>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</si>
  <si>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</si>
  <si>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</si>
  <si>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</si>
  <si>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</si>
  <si>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</si>
  <si>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</si>
  <si>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</si>
  <si>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</si>
  <si>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</si>
  <si>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</si>
  <si>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</si>
  <si>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</si>
  <si>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</si>
  <si>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</si>
  <si>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</si>
  <si>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</si>
  <si>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</si>
  <si>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</si>
  <si>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</si>
  <si>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</si>
  <si>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</si>
  <si>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</si>
  <si>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</si>
  <si>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</si>
  <si>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</si>
  <si>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</si>
  <si>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</si>
  <si>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</si>
  <si>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</si>
  <si>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</si>
  <si>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</si>
  <si>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</si>
  <si>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</si>
  <si>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</si>
  <si>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</si>
  <si>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</si>
  <si>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</si>
  <si>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</si>
  <si>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</si>
  <si>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</si>
  <si>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</si>
  <si>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</si>
  <si>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</si>
  <si>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</si>
  <si>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</si>
  <si>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</si>
  <si>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</si>
  <si>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</si>
  <si>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</si>
  <si>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</si>
  <si>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</si>
  <si>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</si>
  <si>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</si>
  <si>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</si>
  <si>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</si>
  <si>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</si>
  <si>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</si>
  <si>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</si>
  <si>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</si>
  <si>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</si>
  <si>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</si>
  <si>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</si>
  <si>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</si>
  <si>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</si>
  <si>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</si>
  <si>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</si>
  <si>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</si>
  <si>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</si>
  <si>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</si>
  <si>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</si>
  <si>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</si>
  <si>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</si>
  <si>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</si>
  <si>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</si>
  <si>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</si>
  <si>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</si>
  <si>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</si>
  <si>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</si>
  <si>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</si>
  <si>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</si>
  <si>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</si>
  <si>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</si>
  <si>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</si>
  <si>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</si>
  <si>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</si>
  <si>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</si>
  <si>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2.29</t>
  </si>
  <si>
    <t>▲ 0.98</t>
  </si>
  <si>
    <t>病院事業会計</t>
  </si>
  <si>
    <t>一般会計</t>
  </si>
  <si>
    <t>介護保険事業特別会計</t>
  </si>
  <si>
    <t>国民健康保険事業特別会計</t>
  </si>
  <si>
    <t>公共下水道事業特別会計</t>
  </si>
  <si>
    <t>簡易水道事業特別会計</t>
  </si>
  <si>
    <t>風力発電事業特別会計</t>
  </si>
  <si>
    <t>瀬棚港旅客施設事業特別会計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</si>
  <si>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</si>
  <si>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</si>
  <si>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</si>
  <si>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</si>
  <si>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</si>
  <si>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</si>
  <si>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</si>
  <si>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</si>
  <si>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</si>
  <si>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</si>
  <si>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北部桧山衛生センター組合</t>
    <rPh sb="0" eb="2">
      <t>ホクブ</t>
    </rPh>
    <rPh sb="2" eb="4">
      <t>ヒヤマ</t>
    </rPh>
    <rPh sb="4" eb="6">
      <t>エイセイ</t>
    </rPh>
    <rPh sb="10" eb="12">
      <t>クミアイ</t>
    </rPh>
    <phoneticPr fontId="2"/>
  </si>
  <si>
    <t>檜山広域行政組合</t>
    <rPh sb="0" eb="2">
      <t>ヒヤマ</t>
    </rPh>
    <rPh sb="2" eb="4">
      <t>コウイキ</t>
    </rPh>
    <rPh sb="4" eb="6">
      <t>ギョウセイ</t>
    </rPh>
    <rPh sb="6" eb="8">
      <t>クミアイ</t>
    </rPh>
    <phoneticPr fontId="2"/>
  </si>
  <si>
    <t>渡島・檜山地方税滞納整理機構</t>
    <rPh sb="0" eb="2">
      <t>オシマ</t>
    </rPh>
    <rPh sb="3" eb="5">
      <t>ヒヤマ</t>
    </rPh>
    <rPh sb="5" eb="8">
      <t>チホウゼイ</t>
    </rPh>
    <rPh sb="8" eb="10">
      <t>タイノウ</t>
    </rPh>
    <rPh sb="10" eb="12">
      <t>セイリ</t>
    </rPh>
    <rPh sb="12" eb="14">
      <t>キコウ</t>
    </rPh>
    <phoneticPr fontId="2"/>
  </si>
  <si>
    <t>北檜山観光振興公社</t>
    <rPh sb="0" eb="3">
      <t>キタヒヤマ</t>
    </rPh>
    <rPh sb="3" eb="5">
      <t>カンコウ</t>
    </rPh>
    <rPh sb="5" eb="7">
      <t>シンコウ</t>
    </rPh>
    <rPh sb="7" eb="9">
      <t>コウシャ</t>
    </rPh>
    <phoneticPr fontId="2"/>
  </si>
  <si>
    <t>-</t>
    <phoneticPr fontId="2"/>
  </si>
  <si>
    <t>-</t>
    <phoneticPr fontId="2"/>
  </si>
  <si>
    <t>-</t>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</si>
  <si>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</si>
  <si>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</si>
  <si>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社会福祉基金</t>
    <rPh sb="0" eb="2">
      <t>シャカイ</t>
    </rPh>
    <rPh sb="2" eb="4">
      <t>フクシ</t>
    </rPh>
    <rPh sb="4" eb="6">
      <t>キキン</t>
    </rPh>
    <phoneticPr fontId="2"/>
  </si>
  <si>
    <t>生活交通確保対策基金</t>
    <rPh sb="0" eb="2">
      <t>セイカツ</t>
    </rPh>
    <rPh sb="2" eb="4">
      <t>コウツウ</t>
    </rPh>
    <rPh sb="4" eb="6">
      <t>カクホ</t>
    </rPh>
    <rPh sb="6" eb="8">
      <t>タイサク</t>
    </rPh>
    <rPh sb="8" eb="10">
      <t>キキン</t>
    </rPh>
    <phoneticPr fontId="2"/>
  </si>
  <si>
    <t>災害復興基金</t>
    <rPh sb="0" eb="2">
      <t>サイガイ</t>
    </rPh>
    <rPh sb="2" eb="4">
      <t>フッコウ</t>
    </rPh>
    <rPh sb="4" eb="6">
      <t>キキン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</si>
  <si>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</si>
  <si>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</si>
  <si>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</si>
  <si>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</si>
  <si>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</si>
  <si>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</si>
  <si>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17年の合併時以降、高比率で推移していたが、事務事業の見直しによる起債借入の抑制、積極的な繰上償還による地方債の残高の減や、町の将来負担を見据え充当可能基金への積み立て等により比率の改善する結果となった。　　　　　　　　　　　　　　　　　　　　　　　　　　　　　　　　　　　　　　　　　　　　　　　　　　　　　　　　　　　　　　　　　　　　　　　　　　　　　　　　　　　　　　　　　　　　　　　　　　　　　　　　　　　　　　　　今後に、おいては公共施設の統廃合をより一層、進め義務的経費の削減を中心とする行財政改革を進め、財政の健全化を図っていきたい。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</si>
  <si>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</si>
  <si>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</si>
  <si>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</si>
  <si>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</si>
  <si>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</si>
  <si>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</si>
  <si>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事務事業の見直しによる起債借入の抑制、積極的な繰上償還による地方債の残高の減や、町の将来負担を見据え充当可能基金への積み立て等により比率の改善する結果となった。　　　　　　　　　　　　　　　　　　　　　　　　　　　　　　　　　　　　　　　　　　　　　　　　　　　　　　　　　　　　　　　　　　　　　　　　　　　　　　　　　　　　　　　　　　　　　　　　　　　　　　　　　　　　　　　　今後に、おいても公債費等義務的経費の削減を中心とする行財政改革を進め、財政の健全化を図っていきたい。</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</si>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</sst>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6C64-479D-8618-76680F4B33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110440</c:v>
                </c:pt>
                <c:pt idx="1">
                  <c:v>156786</c:v>
                </c:pt>
                <c:pt idx="2">
                  <c:v>148733</c:v>
                </c:pt>
                <c:pt idx="3">
                  <c:v>327266</c:v>
                </c:pt>
                <c:pt idx="4">
                  <c:v>261424</c:v>
                </c:pt>
              </c:numCache>
            </c:numRef>
          </c:val>
          <c:smooth val="0"/>
          <c:extLst>
            <c:ext xmlns:c16="http://schemas.microsoft.com/office/drawing/2014/chart" uri="{C3380CC4-5D6E-409C-BE32-E72D297353CC}">
              <c16:uniqueId val="{00000001-6C64-479D-8618-76680F4B3310}"/>
            </c:ext>
          </c:extLst>
        </c:ser>
        <c:dLbls>
          <c:showLegendKey val="0"/>
          <c:showVal val="0"/>
          <c:showCatName val="0"/>
          <c:showSerName val="0"/>
          <c:showPercent val="0"/>
          <c:showBubbleSize val="0"/>
        </c:dLbls>
        <c:marker val="1"/>
        <c:smooth val="0"/>
        <c:axId val="187659392"/>
        <c:axId val="187661312"/>
      </c:lineChart>
      <c:catAx>
        <c:axId val="187659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61312"/>
        <c:crosses val="autoZero"/>
        <c:auto val="1"/>
        <c:lblAlgn val="ctr"/>
        <c:lblOffset val="100"/>
        <c:tickLblSkip val="1"/>
        <c:tickMarkSkip val="1"/>
        <c:noMultiLvlLbl val="0"/>
      </c:catAx>
      <c:valAx>
        <c:axId val="1876613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5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3.15</c:v>
                </c:pt>
                <c:pt idx="1">
                  <c:v>4.8</c:v>
                </c:pt>
                <c:pt idx="2">
                  <c:v>6.41</c:v>
                </c:pt>
                <c:pt idx="3">
                  <c:v>4.3899999999999997</c:v>
                </c:pt>
                <c:pt idx="4">
                  <c:v>3.53</c:v>
                </c:pt>
              </c:numCache>
            </c:numRef>
          </c:val>
          <c:extLst>
            <c:ext xmlns:c16="http://schemas.microsoft.com/office/drawing/2014/chart" uri="{C3380CC4-5D6E-409C-BE32-E72D297353CC}">
              <c16:uniqueId val="{00000000-06CD-4384-91AF-B8D95E1483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20.56</c:v>
                </c:pt>
                <c:pt idx="1">
                  <c:v>22.53</c:v>
                </c:pt>
                <c:pt idx="2">
                  <c:v>27.22</c:v>
                </c:pt>
                <c:pt idx="3">
                  <c:v>32.75</c:v>
                </c:pt>
                <c:pt idx="4">
                  <c:v>36.380000000000003</c:v>
                </c:pt>
              </c:numCache>
            </c:numRef>
          </c:val>
          <c:extLst>
            <c:ext xmlns:c16="http://schemas.microsoft.com/office/drawing/2014/chart" uri="{C3380CC4-5D6E-409C-BE32-E72D297353CC}">
              <c16:uniqueId val="{00000001-06CD-4384-91AF-B8D95E148314}"/>
            </c:ext>
          </c:extLst>
        </c:ser>
        <c:dLbls>
          <c:showLegendKey val="0"/>
          <c:showVal val="0"/>
          <c:showCatName val="0"/>
          <c:showSerName val="0"/>
          <c:showPercent val="0"/>
          <c:showBubbleSize val="0"/>
        </c:dLbls>
        <c:gapWidth val="250"/>
        <c:overlap val="100"/>
        <c:axId val="320200064"/>
        <c:axId val="32047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2.33</c:v>
                </c:pt>
                <c:pt idx="1">
                  <c:v>4.47</c:v>
                </c:pt>
                <c:pt idx="2">
                  <c:v>1.38</c:v>
                </c:pt>
                <c:pt idx="3">
                  <c:v>-2.29</c:v>
                </c:pt>
                <c:pt idx="4">
                  <c:v>-0.98</c:v>
                </c:pt>
              </c:numCache>
            </c:numRef>
          </c:val>
          <c:smooth val="0"/>
          <c:extLst>
            <c:ext xmlns:c16="http://schemas.microsoft.com/office/drawing/2014/chart" uri="{C3380CC4-5D6E-409C-BE32-E72D297353CC}">
              <c16:uniqueId val="{00000002-06CD-4384-91AF-B8D95E148314}"/>
            </c:ext>
          </c:extLst>
        </c:ser>
        <c:dLbls>
          <c:showLegendKey val="0"/>
          <c:showVal val="0"/>
          <c:showCatName val="0"/>
          <c:showSerName val="0"/>
          <c:showPercent val="0"/>
          <c:showBubbleSize val="0"/>
        </c:dLbls>
        <c:marker val="1"/>
        <c:smooth val="0"/>
        <c:axId val="320200064"/>
        <c:axId val="320472576"/>
      </c:lineChart>
      <c:catAx>
        <c:axId val="32020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0472576"/>
        <c:crosses val="autoZero"/>
        <c:auto val="1"/>
        <c:lblAlgn val="ctr"/>
        <c:lblOffset val="100"/>
        <c:tickLblSkip val="1"/>
        <c:tickMarkSkip val="1"/>
        <c:noMultiLvlLbl val="0"/>
      </c:catAx>
      <c:valAx>
        <c:axId val="32047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20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0.03</c:v>
                </c:pt>
                <c:pt idx="4">
                  <c:v>#N/A</c:v>
                </c:pt>
                <c:pt idx="5">
                  <c:v>0.03</c:v>
                </c:pt>
                <c:pt idx="6">
                  <c:v>#N/A</c:v>
                </c:pt>
                <c:pt idx="7">
                  <c:v>0.01</c:v>
                </c:pt>
                <c:pt idx="8">
                  <c:v>#N/A</c:v>
                </c:pt>
                <c:pt idx="9">
                  <c:v>0.01</c:v>
                </c:pt>
              </c:numCache>
            </c:numRef>
          </c:val>
          <c:extLst>
            <c:ext xmlns:c16="http://schemas.microsoft.com/office/drawing/2014/chart" uri="{C3380CC4-5D6E-409C-BE32-E72D297353CC}">
              <c16:uniqueId val="{00000000-6AB2-4714-A011-51BDFCF12BC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B2-4714-A011-51BDFCF12BC9}"/>
            </c:ext>
          </c:extLst>
        </c:ser>
        <c:ser>
          <c:idx val="2"/>
          <c:order val="2"/>
          <c:tx>
            <c:strRef>
              <c:f>データシート!$A$29</c:f>
              <c:strCache>
                <c:ptCount val="1"/>
                <c:pt idx="0">
                  <c:v>瀬棚港旅客施設事業特別会計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c:ext xmlns:c16="http://schemas.microsoft.com/office/drawing/2014/chart" uri="{C3380CC4-5D6E-409C-BE32-E72D297353CC}">
              <c16:uniqueId val="{00000002-6AB2-4714-A011-51BDFCF12BC9}"/>
            </c:ext>
          </c:extLst>
        </c:ser>
        <c:ser>
          <c:idx val="3"/>
          <c:order val="3"/>
          <c:tx>
            <c:strRef>
              <c:f>データシート!$A$30</c:f>
              <c:strCache>
                <c:ptCount val="1"/>
                <c:pt idx="0">
                  <c:v>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c:v>
                </c:pt>
                <c:pt idx="4">
                  <c:v>#N/A</c:v>
                </c:pt>
                <c:pt idx="5">
                  <c:v>0.17</c:v>
                </c:pt>
                <c:pt idx="6">
                  <c:v>#N/A</c:v>
                </c:pt>
                <c:pt idx="7">
                  <c:v>0.04</c:v>
                </c:pt>
                <c:pt idx="8">
                  <c:v>#N/A</c:v>
                </c:pt>
                <c:pt idx="9">
                  <c:v>0.04</c:v>
                </c:pt>
              </c:numCache>
            </c:numRef>
          </c:val>
          <c:extLst>
            <c:ext xmlns:c16="http://schemas.microsoft.com/office/drawing/2014/chart" uri="{C3380CC4-5D6E-409C-BE32-E72D297353CC}">
              <c16:uniqueId val="{00000003-6AB2-4714-A011-51BDFCF12BC9}"/>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0.12</c:v>
                </c:pt>
                <c:pt idx="4">
                  <c:v>#N/A</c:v>
                </c:pt>
                <c:pt idx="5">
                  <c:v>0.16</c:v>
                </c:pt>
                <c:pt idx="6">
                  <c:v>#N/A</c:v>
                </c:pt>
                <c:pt idx="7">
                  <c:v>0.23</c:v>
                </c:pt>
                <c:pt idx="8">
                  <c:v>#N/A</c:v>
                </c:pt>
                <c:pt idx="9">
                  <c:v>7.0000000000000007E-2</c:v>
                </c:pt>
              </c:numCache>
            </c:numRef>
          </c:val>
          <c:extLst>
            <c:ext xmlns:c16="http://schemas.microsoft.com/office/drawing/2014/chart" uri="{C3380CC4-5D6E-409C-BE32-E72D297353CC}">
              <c16:uniqueId val="{00000004-6AB2-4714-A011-51BDFCF12BC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0.09</c:v>
                </c:pt>
                <c:pt idx="4">
                  <c:v>#N/A</c:v>
                </c:pt>
                <c:pt idx="5">
                  <c:v>0.03</c:v>
                </c:pt>
                <c:pt idx="6">
                  <c:v>#N/A</c:v>
                </c:pt>
                <c:pt idx="7">
                  <c:v>0.04</c:v>
                </c:pt>
                <c:pt idx="8">
                  <c:v>#N/A</c:v>
                </c:pt>
                <c:pt idx="9">
                  <c:v>0.08</c:v>
                </c:pt>
              </c:numCache>
            </c:numRef>
          </c:val>
          <c:extLst>
            <c:ext xmlns:c16="http://schemas.microsoft.com/office/drawing/2014/chart" uri="{C3380CC4-5D6E-409C-BE32-E72D297353CC}">
              <c16:uniqueId val="{00000005-6AB2-4714-A011-51BDFCF12BC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0.77</c:v>
                </c:pt>
                <c:pt idx="2">
                  <c:v>#N/A</c:v>
                </c:pt>
                <c:pt idx="3">
                  <c:v>0.67</c:v>
                </c:pt>
                <c:pt idx="4">
                  <c:v>#N/A</c:v>
                </c:pt>
                <c:pt idx="5">
                  <c:v>0.43</c:v>
                </c:pt>
                <c:pt idx="6">
                  <c:v>#N/A</c:v>
                </c:pt>
                <c:pt idx="7">
                  <c:v>0.83</c:v>
                </c:pt>
                <c:pt idx="8">
                  <c:v>#N/A</c:v>
                </c:pt>
                <c:pt idx="9">
                  <c:v>0.14000000000000001</c:v>
                </c:pt>
              </c:numCache>
            </c:numRef>
          </c:val>
          <c:extLst>
            <c:ext xmlns:c16="http://schemas.microsoft.com/office/drawing/2014/chart" uri="{C3380CC4-5D6E-409C-BE32-E72D297353CC}">
              <c16:uniqueId val="{00000006-6AB2-4714-A011-51BDFCF12BC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0.06</c:v>
                </c:pt>
                <c:pt idx="2">
                  <c:v>#N/A</c:v>
                </c:pt>
                <c:pt idx="3">
                  <c:v>0.36</c:v>
                </c:pt>
                <c:pt idx="4">
                  <c:v>#N/A</c:v>
                </c:pt>
                <c:pt idx="5">
                  <c:v>0.22</c:v>
                </c:pt>
                <c:pt idx="6">
                  <c:v>#N/A</c:v>
                </c:pt>
                <c:pt idx="7">
                  <c:v>0.71</c:v>
                </c:pt>
                <c:pt idx="8">
                  <c:v>#N/A</c:v>
                </c:pt>
                <c:pt idx="9">
                  <c:v>0.6</c:v>
                </c:pt>
              </c:numCache>
            </c:numRef>
          </c:val>
          <c:extLst>
            <c:ext xmlns:c16="http://schemas.microsoft.com/office/drawing/2014/chart" uri="{C3380CC4-5D6E-409C-BE32-E72D297353CC}">
              <c16:uniqueId val="{00000007-6AB2-4714-A011-51BDFCF12BC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3.11</c:v>
                </c:pt>
                <c:pt idx="2">
                  <c:v>#N/A</c:v>
                </c:pt>
                <c:pt idx="3">
                  <c:v>4.7699999999999996</c:v>
                </c:pt>
                <c:pt idx="4">
                  <c:v>#N/A</c:v>
                </c:pt>
                <c:pt idx="5">
                  <c:v>6.38</c:v>
                </c:pt>
                <c:pt idx="6">
                  <c:v>#N/A</c:v>
                </c:pt>
                <c:pt idx="7">
                  <c:v>4.37</c:v>
                </c:pt>
                <c:pt idx="8">
                  <c:v>#N/A</c:v>
                </c:pt>
                <c:pt idx="9">
                  <c:v>3.52</c:v>
                </c:pt>
              </c:numCache>
            </c:numRef>
          </c:val>
          <c:extLst>
            <c:ext xmlns:c16="http://schemas.microsoft.com/office/drawing/2014/chart" uri="{C3380CC4-5D6E-409C-BE32-E72D297353CC}">
              <c16:uniqueId val="{00000008-6AB2-4714-A011-51BDFCF12BC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7.79</c:v>
                </c:pt>
                <c:pt idx="2">
                  <c:v>#N/A</c:v>
                </c:pt>
                <c:pt idx="3">
                  <c:v>8.7799999999999994</c:v>
                </c:pt>
                <c:pt idx="4">
                  <c:v>#N/A</c:v>
                </c:pt>
                <c:pt idx="5">
                  <c:v>10.62</c:v>
                </c:pt>
                <c:pt idx="6">
                  <c:v>#N/A</c:v>
                </c:pt>
                <c:pt idx="7">
                  <c:v>12.02</c:v>
                </c:pt>
                <c:pt idx="8">
                  <c:v>#N/A</c:v>
                </c:pt>
                <c:pt idx="9">
                  <c:v>13.74</c:v>
                </c:pt>
              </c:numCache>
            </c:numRef>
          </c:val>
          <c:extLst>
            <c:ext xmlns:c16="http://schemas.microsoft.com/office/drawing/2014/chart" uri="{C3380CC4-5D6E-409C-BE32-E72D297353CC}">
              <c16:uniqueId val="{00000009-6AB2-4714-A011-51BDFCF12BC9}"/>
            </c:ext>
          </c:extLst>
        </c:ser>
        <c:dLbls>
          <c:showLegendKey val="0"/>
          <c:showVal val="0"/>
          <c:showCatName val="0"/>
          <c:showSerName val="0"/>
          <c:showPercent val="0"/>
          <c:showBubbleSize val="0"/>
        </c:dLbls>
        <c:gapWidth val="150"/>
        <c:overlap val="100"/>
        <c:axId val="320570880"/>
        <c:axId val="320572416"/>
      </c:barChart>
      <c:catAx>
        <c:axId val="32057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572416"/>
        <c:crosses val="autoZero"/>
        <c:auto val="1"/>
        <c:lblAlgn val="ctr"/>
        <c:lblOffset val="100"/>
        <c:tickLblSkip val="1"/>
        <c:tickMarkSkip val="1"/>
        <c:noMultiLvlLbl val="0"/>
      </c:catAx>
      <c:valAx>
        <c:axId val="320572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570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1398</c:v>
                </c:pt>
                <c:pt idx="5">
                  <c:v>1362</c:v>
                </c:pt>
                <c:pt idx="8">
                  <c:v>1286</c:v>
                </c:pt>
                <c:pt idx="11">
                  <c:v>1257</c:v>
                </c:pt>
                <c:pt idx="14">
                  <c:v>1176</c:v>
                </c:pt>
              </c:numCache>
            </c:numRef>
          </c:val>
          <c:extLst>
            <c:ext xmlns:c16="http://schemas.microsoft.com/office/drawing/2014/chart" uri="{C3380CC4-5D6E-409C-BE32-E72D297353CC}">
              <c16:uniqueId val="{00000000-4D90-442F-A910-3D628A8850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90-442F-A910-3D628A8850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16</c:v>
                </c:pt>
                <c:pt idx="6">
                  <c:v>13</c:v>
                </c:pt>
                <c:pt idx="9">
                  <c:v>9</c:v>
                </c:pt>
                <c:pt idx="12">
                  <c:v>9</c:v>
                </c:pt>
              </c:numCache>
            </c:numRef>
          </c:val>
          <c:extLst>
            <c:ext xmlns:c16="http://schemas.microsoft.com/office/drawing/2014/chart" uri="{C3380CC4-5D6E-409C-BE32-E72D297353CC}">
              <c16:uniqueId val="{00000002-4D90-442F-A910-3D628A8850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24</c:v>
                </c:pt>
                <c:pt idx="6">
                  <c:v>24</c:v>
                </c:pt>
                <c:pt idx="9">
                  <c:v>21</c:v>
                </c:pt>
                <c:pt idx="12">
                  <c:v>11</c:v>
                </c:pt>
              </c:numCache>
            </c:numRef>
          </c:val>
          <c:extLst>
            <c:ext xmlns:c16="http://schemas.microsoft.com/office/drawing/2014/chart" uri="{C3380CC4-5D6E-409C-BE32-E72D297353CC}">
              <c16:uniqueId val="{00000003-4D90-442F-A910-3D628A8850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256</c:v>
                </c:pt>
                <c:pt idx="3">
                  <c:v>264</c:v>
                </c:pt>
                <c:pt idx="6">
                  <c:v>255</c:v>
                </c:pt>
                <c:pt idx="9">
                  <c:v>281</c:v>
                </c:pt>
                <c:pt idx="12">
                  <c:v>273</c:v>
                </c:pt>
              </c:numCache>
            </c:numRef>
          </c:val>
          <c:extLst>
            <c:ext xmlns:c16="http://schemas.microsoft.com/office/drawing/2014/chart" uri="{C3380CC4-5D6E-409C-BE32-E72D297353CC}">
              <c16:uniqueId val="{00000004-4D90-442F-A910-3D628A8850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90-442F-A910-3D628A8850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90-442F-A910-3D628A8850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1560</c:v>
                </c:pt>
                <c:pt idx="3">
                  <c:v>1481</c:v>
                </c:pt>
                <c:pt idx="6">
                  <c:v>1369</c:v>
                </c:pt>
                <c:pt idx="9">
                  <c:v>1335</c:v>
                </c:pt>
                <c:pt idx="12">
                  <c:v>1308</c:v>
                </c:pt>
              </c:numCache>
            </c:numRef>
          </c:val>
          <c:extLst>
            <c:ext xmlns:c16="http://schemas.microsoft.com/office/drawing/2014/chart" uri="{C3380CC4-5D6E-409C-BE32-E72D297353CC}">
              <c16:uniqueId val="{00000007-4D90-442F-A910-3D628A8850A1}"/>
            </c:ext>
          </c:extLst>
        </c:ser>
        <c:dLbls>
          <c:showLegendKey val="0"/>
          <c:showVal val="0"/>
          <c:showCatName val="0"/>
          <c:showSerName val="0"/>
          <c:showPercent val="0"/>
          <c:showBubbleSize val="0"/>
        </c:dLbls>
        <c:gapWidth val="100"/>
        <c:overlap val="100"/>
        <c:axId val="187437824"/>
        <c:axId val="1874397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519</c:v>
                </c:pt>
                <c:pt idx="2">
                  <c:v>#N/A</c:v>
                </c:pt>
                <c:pt idx="3">
                  <c:v>#N/A</c:v>
                </c:pt>
                <c:pt idx="4">
                  <c:v>423</c:v>
                </c:pt>
                <c:pt idx="5">
                  <c:v>#N/A</c:v>
                </c:pt>
                <c:pt idx="6">
                  <c:v>#N/A</c:v>
                </c:pt>
                <c:pt idx="7">
                  <c:v>375</c:v>
                </c:pt>
                <c:pt idx="8">
                  <c:v>#N/A</c:v>
                </c:pt>
                <c:pt idx="9">
                  <c:v>#N/A</c:v>
                </c:pt>
                <c:pt idx="10">
                  <c:v>389</c:v>
                </c:pt>
                <c:pt idx="11">
                  <c:v>#N/A</c:v>
                </c:pt>
                <c:pt idx="12">
                  <c:v>#N/A</c:v>
                </c:pt>
                <c:pt idx="13">
                  <c:v>425</c:v>
                </c:pt>
                <c:pt idx="14">
                  <c:v>#N/A</c:v>
                </c:pt>
              </c:numCache>
            </c:numRef>
          </c:val>
          <c:smooth val="0"/>
          <c:extLst>
            <c:ext xmlns:c16="http://schemas.microsoft.com/office/drawing/2014/chart" uri="{C3380CC4-5D6E-409C-BE32-E72D297353CC}">
              <c16:uniqueId val="{00000008-4D90-442F-A910-3D628A8850A1}"/>
            </c:ext>
          </c:extLst>
        </c:ser>
        <c:dLbls>
          <c:showLegendKey val="0"/>
          <c:showVal val="0"/>
          <c:showCatName val="0"/>
          <c:showSerName val="0"/>
          <c:showPercent val="0"/>
          <c:showBubbleSize val="0"/>
        </c:dLbls>
        <c:marker val="1"/>
        <c:smooth val="0"/>
        <c:axId val="187437824"/>
        <c:axId val="187439744"/>
      </c:lineChart>
      <c:catAx>
        <c:axId val="18743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439744"/>
        <c:crosses val="autoZero"/>
        <c:auto val="1"/>
        <c:lblAlgn val="ctr"/>
        <c:lblOffset val="100"/>
        <c:tickLblSkip val="1"/>
        <c:tickMarkSkip val="1"/>
        <c:noMultiLvlLbl val="0"/>
      </c:catAx>
      <c:valAx>
        <c:axId val="18743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3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9763</c:v>
                </c:pt>
                <c:pt idx="5">
                  <c:v>9734</c:v>
                </c:pt>
                <c:pt idx="8">
                  <c:v>9296</c:v>
                </c:pt>
                <c:pt idx="11">
                  <c:v>9507</c:v>
                </c:pt>
                <c:pt idx="14">
                  <c:v>9548</c:v>
                </c:pt>
              </c:numCache>
            </c:numRef>
          </c:val>
          <c:extLst>
            <c:ext xmlns:c16="http://schemas.microsoft.com/office/drawing/2014/chart" uri="{C3380CC4-5D6E-409C-BE32-E72D297353CC}">
              <c16:uniqueId val="{00000000-86E8-4BB5-8402-5D99B22DB27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980</c:v>
                </c:pt>
                <c:pt idx="5">
                  <c:v>840</c:v>
                </c:pt>
                <c:pt idx="8">
                  <c:v>717</c:v>
                </c:pt>
                <c:pt idx="11">
                  <c:v>622</c:v>
                </c:pt>
                <c:pt idx="14">
                  <c:v>532</c:v>
                </c:pt>
              </c:numCache>
            </c:numRef>
          </c:val>
          <c:extLst>
            <c:ext xmlns:c16="http://schemas.microsoft.com/office/drawing/2014/chart" uri="{C3380CC4-5D6E-409C-BE32-E72D297353CC}">
              <c16:uniqueId val="{00000001-86E8-4BB5-8402-5D99B22DB27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3066</c:v>
                </c:pt>
                <c:pt idx="5">
                  <c:v>3230</c:v>
                </c:pt>
                <c:pt idx="8">
                  <c:v>3600</c:v>
                </c:pt>
                <c:pt idx="11">
                  <c:v>3964</c:v>
                </c:pt>
                <c:pt idx="14">
                  <c:v>3755</c:v>
                </c:pt>
              </c:numCache>
            </c:numRef>
          </c:val>
          <c:extLst>
            <c:ext xmlns:c16="http://schemas.microsoft.com/office/drawing/2014/chart" uri="{C3380CC4-5D6E-409C-BE32-E72D297353CC}">
              <c16:uniqueId val="{00000002-86E8-4BB5-8402-5D99B22DB27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6E8-4BB5-8402-5D99B22DB27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6E8-4BB5-8402-5D99B22DB27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6E8-4BB5-8402-5D99B22DB27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1898</c:v>
                </c:pt>
                <c:pt idx="3">
                  <c:v>1776</c:v>
                </c:pt>
                <c:pt idx="6">
                  <c:v>1693</c:v>
                </c:pt>
                <c:pt idx="9">
                  <c:v>1623</c:v>
                </c:pt>
                <c:pt idx="12">
                  <c:v>1550</c:v>
                </c:pt>
              </c:numCache>
            </c:numRef>
          </c:val>
          <c:extLst>
            <c:ext xmlns:c16="http://schemas.microsoft.com/office/drawing/2014/chart" uri="{C3380CC4-5D6E-409C-BE32-E72D297353CC}">
              <c16:uniqueId val="{00000006-86E8-4BB5-8402-5D99B22DB27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c:v>
                </c:pt>
                <c:pt idx="3">
                  <c:v>5</c:v>
                </c:pt>
                <c:pt idx="6">
                  <c:v>3</c:v>
                </c:pt>
                <c:pt idx="9">
                  <c:v>2</c:v>
                </c:pt>
                <c:pt idx="12">
                  <c:v>3</c:v>
                </c:pt>
              </c:numCache>
            </c:numRef>
          </c:val>
          <c:extLst>
            <c:ext xmlns:c16="http://schemas.microsoft.com/office/drawing/2014/chart" uri="{C3380CC4-5D6E-409C-BE32-E72D297353CC}">
              <c16:uniqueId val="{00000007-86E8-4BB5-8402-5D99B22DB27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3139</c:v>
                </c:pt>
                <c:pt idx="3">
                  <c:v>3107</c:v>
                </c:pt>
                <c:pt idx="6">
                  <c:v>2920</c:v>
                </c:pt>
                <c:pt idx="9">
                  <c:v>2806</c:v>
                </c:pt>
                <c:pt idx="12">
                  <c:v>2655</c:v>
                </c:pt>
              </c:numCache>
            </c:numRef>
          </c:val>
          <c:extLst>
            <c:ext xmlns:c16="http://schemas.microsoft.com/office/drawing/2014/chart" uri="{C3380CC4-5D6E-409C-BE32-E72D297353CC}">
              <c16:uniqueId val="{00000008-86E8-4BB5-8402-5D99B22DB27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44</c:v>
                </c:pt>
                <c:pt idx="3">
                  <c:v>31</c:v>
                </c:pt>
                <c:pt idx="6">
                  <c:v>22</c:v>
                </c:pt>
                <c:pt idx="9">
                  <c:v>19</c:v>
                </c:pt>
                <c:pt idx="12">
                  <c:v>12</c:v>
                </c:pt>
              </c:numCache>
            </c:numRef>
          </c:val>
          <c:extLst>
            <c:ext xmlns:c16="http://schemas.microsoft.com/office/drawing/2014/chart" uri="{C3380CC4-5D6E-409C-BE32-E72D297353CC}">
              <c16:uniqueId val="{00000009-86E8-4BB5-8402-5D99B22DB27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9719</c:v>
                </c:pt>
                <c:pt idx="3">
                  <c:v>9328</c:v>
                </c:pt>
                <c:pt idx="6">
                  <c:v>8802</c:v>
                </c:pt>
                <c:pt idx="9">
                  <c:v>9228</c:v>
                </c:pt>
                <c:pt idx="12">
                  <c:v>9265</c:v>
                </c:pt>
              </c:numCache>
            </c:numRef>
          </c:val>
          <c:extLst>
            <c:ext xmlns:c16="http://schemas.microsoft.com/office/drawing/2014/chart" uri="{C3380CC4-5D6E-409C-BE32-E72D297353CC}">
              <c16:uniqueId val="{0000000A-86E8-4BB5-8402-5D99B22DB275}"/>
            </c:ext>
          </c:extLst>
        </c:ser>
        <c:dLbls>
          <c:showLegendKey val="0"/>
          <c:showVal val="0"/>
          <c:showCatName val="0"/>
          <c:showSerName val="0"/>
          <c:showPercent val="0"/>
          <c:showBubbleSize val="0"/>
        </c:dLbls>
        <c:gapWidth val="100"/>
        <c:overlap val="100"/>
        <c:axId val="259282048"/>
        <c:axId val="259283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999</c:v>
                </c:pt>
                <c:pt idx="2">
                  <c:v>#N/A</c:v>
                </c:pt>
                <c:pt idx="3">
                  <c:v>#N/A</c:v>
                </c:pt>
                <c:pt idx="4">
                  <c:v>443</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6E8-4BB5-8402-5D99B22DB275}"/>
            </c:ext>
          </c:extLst>
        </c:ser>
        <c:dLbls>
          <c:showLegendKey val="0"/>
          <c:showVal val="0"/>
          <c:showCatName val="0"/>
          <c:showSerName val="0"/>
          <c:showPercent val="0"/>
          <c:showBubbleSize val="0"/>
        </c:dLbls>
        <c:marker val="1"/>
        <c:smooth val="0"/>
        <c:axId val="259282048"/>
        <c:axId val="259283968"/>
      </c:lineChart>
      <c:catAx>
        <c:axId val="259282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9283968"/>
        <c:crosses val="autoZero"/>
        <c:auto val="1"/>
        <c:lblAlgn val="ctr"/>
        <c:lblOffset val="100"/>
        <c:tickLblSkip val="1"/>
        <c:tickMarkSkip val="1"/>
        <c:noMultiLvlLbl val="0"/>
      </c:catAx>
      <c:valAx>
        <c:axId val="259283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9282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1698</c:v>
                </c:pt>
                <c:pt idx="1">
                  <c:v>1948</c:v>
                </c:pt>
                <c:pt idx="2">
                  <c:v>2082</c:v>
                </c:pt>
              </c:numCache>
            </c:numRef>
          </c:val>
          <c:extLst>
            <c:ext xmlns:c16="http://schemas.microsoft.com/office/drawing/2014/chart" uri="{C3380CC4-5D6E-409C-BE32-E72D297353CC}">
              <c16:uniqueId val="{00000000-057D-49B9-BDB0-5810CD1803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200</c:v>
                </c:pt>
                <c:pt idx="1">
                  <c:v>200</c:v>
                </c:pt>
                <c:pt idx="2">
                  <c:v>200</c:v>
                </c:pt>
              </c:numCache>
            </c:numRef>
          </c:val>
          <c:extLst>
            <c:ext xmlns:c16="http://schemas.microsoft.com/office/drawing/2014/chart" uri="{C3380CC4-5D6E-409C-BE32-E72D297353CC}">
              <c16:uniqueId val="{00000001-057D-49B9-BDB0-5810CD1803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2690</c:v>
                </c:pt>
                <c:pt idx="1">
                  <c:v>2799</c:v>
                </c:pt>
                <c:pt idx="2">
                  <c:v>2456</c:v>
                </c:pt>
              </c:numCache>
            </c:numRef>
          </c:val>
          <c:extLst>
            <c:ext xmlns:c16="http://schemas.microsoft.com/office/drawing/2014/chart" uri="{C3380CC4-5D6E-409C-BE32-E72D297353CC}">
              <c16:uniqueId val="{00000002-057D-49B9-BDB0-5810CD1803CC}"/>
            </c:ext>
          </c:extLst>
        </c:ser>
        <c:dLbls>
          <c:showLegendKey val="0"/>
          <c:showVal val="0"/>
          <c:showCatName val="0"/>
          <c:showSerName val="0"/>
          <c:showPercent val="0"/>
          <c:showBubbleSize val="0"/>
        </c:dLbls>
        <c:gapWidth val="120"/>
        <c:overlap val="100"/>
        <c:axId val="321169664"/>
        <c:axId val="321175552"/>
      </c:barChart>
      <c:catAx>
        <c:axId val="32116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1175552"/>
        <c:crosses val="autoZero"/>
        <c:auto val="1"/>
        <c:lblAlgn val="ctr"/>
        <c:lblOffset val="100"/>
        <c:tickLblSkip val="1"/>
        <c:tickMarkSkip val="1"/>
        <c:noMultiLvlLbl val="0"/>
      </c:catAx>
      <c:valAx>
        <c:axId val="32117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1169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{5CC83880-E295-4A2B-A76E-FDCC74D2288D}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DBF-4AA8-BF0C-A1CE133AA6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{B67B1A77-3CE5-4355-8C16-923318244C89}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BF-4AA8-BF0C-A1CE133AA6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{4B9C99A1-E9ED-4B4C-A792-186F3BCC8BD7}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BF-4AA8-BF0C-A1CE133AA6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{371EC4AA-2C88-4468-A79E-FE976C4060F6}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BF-4AA8-BF0C-A1CE133AA6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{7426599D-597C-4C4E-8594-559E9ADDE3FF}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BF-4AA8-BF0C-A1CE133AA6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{60B4480E-5223-4FC5-AD43-40D88986CEC2}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DBF-4AA8-BF0C-A1CE133AA6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{7D40896C-97C2-4E7C-921D-1EDF97CF0F0C}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DBF-4AA8-BF0C-A1CE133AA6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{B86C8608-644E-461F-87EC-6CD5BB5DAF8E}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DBF-4AA8-BF0C-A1CE133AA6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{984B070F-1DCA-4D5B-8CA9-B0704E746840}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DBF-4AA8-BF0C-A1CE133AA6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59.9</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BF-4AA8-BF0C-A1CE133AA60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{EE23C766-35F2-4561-B828-334993E3D832}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DBF-4AA8-BF0C-A1CE133AA60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{EF0B86D9-D882-4391-ABA7-A21AD8617DCF}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BF-4AA8-BF0C-A1CE133AA6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{F8362B9B-3F79-412F-B1D0-33A1D8596901}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BF-4AA8-BF0C-A1CE133AA6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{6DC4713A-E70D-4584-BF21-53215DE12FCE}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BF-4AA8-BF0C-A1CE133AA6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{A2E315B5-3B93-4026-AA6C-17B595554DAA}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BF-4AA8-BF0C-A1CE133AA60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{D6B4C554-CABD-47AB-9F9E-051469EB814C}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DBF-4AA8-BF0C-A1CE133AA60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{7C101303-273F-4A9F-B68A-BAABAF95A171}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DBF-4AA8-BF0C-A1CE133AA60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{1239ED7D-50CC-4AFE-9D03-9AD0D2E1F111}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DBF-4AA8-BF0C-A1CE133AA60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{02D1F33C-A56F-42F5-9027-07BBA3CEB145}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DBF-4AA8-BF0C-A1CE133AA6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0DBF-4AA8-BF0C-A1CE133AA600}"/>
            </c:ext>
          </c:extLst>
        </c:ser>
        <c:dLbls>
          <c:showLegendKey val="0"/>
          <c:showVal val="1"/>
          <c:showCatName val="0"/>
          <c:showSerName val="0"/>
          <c:showPercent val="0"/>
          <c:showBubbleSize val="0"/>
        </c:dLbls>
        <c:axId val="46179840"/>
        <c:axId val="46181760"/>
      </c:scatterChart>
      <c:valAx>
        <c:axId val="46179840"/>
        <c:scaling>
          <c:orientation val="minMax"/>
          <c:max val="59.3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{D3E33ED2-F5E5-4EED-8C04-DA81AB32FBBE}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8D9-4A8D-9BD3-5AF5697966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{E1DE71C8-8FDA-43D4-9832-C67736EB8838}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D9-4A8D-9BD3-5AF5697966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{6D1BE109-8A49-4376-A034-FAD9978A57A6}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D9-4A8D-9BD3-5AF5697966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{FB388C1A-6988-446C-A5DE-7A6B71BB706A}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D9-4A8D-9BD3-5AF5697966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{0BE3E38A-B24F-4098-AE55-1A3F3857A67B}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D9-4A8D-9BD3-5AF56979663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{01B5FFA4-737F-47AB-92F6-2260B9861C2E}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8D9-4A8D-9BD3-5AF56979663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{A26ECD1E-1E93-4770-BD3B-DBC07665FCBB}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8D9-4A8D-9BD3-5AF56979663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{FB7A9CDE-C0A0-40EF-AE3D-6E5F2E4C9BD0}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8D9-4A8D-9BD3-5AF56979663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{3089B2FE-202B-4AFE-AD5C-121D6E614C21}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8D9-4A8D-9BD3-5AF5697966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9.4</c:v>
                </c:pt>
                <c:pt idx="16">
                  <c:v>8.4</c:v>
                </c:pt>
                <c:pt idx="24">
                  <c:v>7.8</c:v>
                </c:pt>
                <c:pt idx="32">
                  <c:v>8.1999999999999993</c:v>
                </c:pt>
              </c:numCache>
            </c:numRef>
          </c:xVal>
          <c:yVal>
            <c:numRef>
              <c:f>公会計指標分析・財政指標組合せ分析表!$BP$73:$DC$73</c:f>
              <c:numCache>
                <c:formatCode>#,##0.0;"▲ "#,##0.0</c:formatCode>
                <c:ptCount val="40"/>
                <c:pt idx="0">
                  <c:v>18.8</c:v>
                </c:pt>
                <c:pt idx="8">
                  <c:v>8.3000000000000007</c:v>
                </c:pt>
              </c:numCache>
            </c:numRef>
          </c:yVal>
          <c:smooth val="0"/>
          <c:extLst>
            <c:ext xmlns:c16="http://schemas.microsoft.com/office/drawing/2014/chart" uri="{C3380CC4-5D6E-409C-BE32-E72D297353CC}">
              <c16:uniqueId val="{00000009-E8D9-4A8D-9BD3-5AF5697966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{836007A6-3D92-48F2-95E5-FFFEFE00D357}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8D9-4A8D-9BD3-5AF56979663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{F05AB794-1E0C-47C3-8937-8FE782811B5B}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D9-4A8D-9BD3-5AF5697966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{CCD31DC4-FBB4-4FA3-BC89-44E5433802FE}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D9-4A8D-9BD3-5AF5697966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{803AAD17-00D8-4097-85CD-C1CFA142023F}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D9-4A8D-9BD3-5AF5697966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{D9122FF0-DE75-4746-B39B-91656179B29C}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D9-4A8D-9BD3-5AF569796637}"/>
                </c:ext>
              </c:extLst>
            </c:dLbl>
            <c:dLbl>
              <c:idx val="8"/>
              <c:layout>
                <c:manualLayout>
                  <c:x val="-4.4228977706099119E-2"/>
                  <c:y val="-8.60674686812242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{531F7260-7C13-460C-BEBD-3D7FFA0C070E}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8D9-4A8D-9BD3-5AF569796637}"/>
                </c:ext>
              </c:extLst>
            </c:dLbl>
            <c:dLbl>
              <c:idx val="16"/>
              <c:layout>
                <c:manualLayout>
                  <c:x val="-3.2629297273454087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{CE0D05B2-7370-49B7-B899-D29E911ED973}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8D9-4A8D-9BD3-5AF569796637}"/>
                </c:ext>
              </c:extLst>
            </c:dLbl>
            <c:dLbl>
              <c:idx val="24"/>
              <c:layout>
                <c:manualLayout>
                  <c:x val="-3.1697991619110633E-2"/>
                  <c:y val="-3.4035558429406802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{A6464888-A8F8-402F-B023-7950CA589FA3}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8D9-4A8D-9BD3-5AF569796637}"/>
                </c:ext>
              </c:extLst>
            </c:dLbl>
            <c:dLbl>
              <c:idx val="32"/>
              <c:layout>
                <c:manualLayout>
                  <c:x val="-1.8235628084249993E-2"/>
                  <c:y val="-4.822601713670810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{353F76BF-46F4-4E38-8A8D-A76B7B79B1CC}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8D9-4A8D-9BD3-5AF5697966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8D9-4A8D-9BD3-5AF569796637}"/>
            </c:ext>
          </c:extLst>
        </c:ser>
        <c:dLbls>
          <c:showLegendKey val="0"/>
          <c:showVal val="1"/>
          <c:showCatName val="0"/>
          <c:showSerName val="0"/>
          <c:showPercent val="0"/>
          <c:showBubbleSize val="0"/>
        </c:dLbls>
        <c:axId val="84219776"/>
        <c:axId val="84234240"/>
      </c:scatterChart>
      <c:valAx>
        <c:axId val="84219776"/>
        <c:scaling>
          <c:orientation val="minMax"/>
          <c:max val="10.5"/>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実質公債費比率（分子）が減少している要因は、計画的な起債の繰上償還を実施し、着実に元利償還金が減少したことによる。</a:t>
          </a:r>
          <a:endParaRPr lang="ja-JP" altLang="ja-JP" sz="1400">
            <a:effectLst/>
          </a:endParaRPr>
        </a:p>
        <a:p>
          <a:r>
            <a:rPr lang="ja-JP" altLang="ja-JP" sz="1100">
              <a:solidFill>
                <a:schemeClr val="dk1"/>
              </a:solidFill>
              <a:effectLst/>
              <a:latin typeface="+mn-lt"/>
              <a:ea typeface="+mn-ea"/>
              <a:cs typeface="+mn-cs"/>
            </a:rPr>
            <a:t>　これに伴い、算入公債費等はに減少傾向にある。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将来負担額</a:t>
          </a:r>
          <a:r>
            <a:rPr lang="ja-JP" altLang="en-US" sz="1100">
              <a:solidFill>
                <a:schemeClr val="dk1"/>
              </a:solidFill>
              <a:effectLst/>
              <a:latin typeface="+mn-lt"/>
              <a:ea typeface="+mn-ea"/>
              <a:cs typeface="+mn-cs"/>
            </a:rPr>
            <a:t>は、ほぼ横ばいに推移しているが</a:t>
          </a:r>
          <a:r>
            <a:rPr lang="ja-JP" altLang="ja-JP" sz="1100">
              <a:solidFill>
                <a:schemeClr val="dk1"/>
              </a:solidFill>
              <a:effectLst/>
              <a:latin typeface="+mn-lt"/>
              <a:ea typeface="+mn-ea"/>
              <a:cs typeface="+mn-cs"/>
            </a:rPr>
            <a:t>瀬棚養護老人ホーム三杉荘改築事業</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H29</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30</a:t>
          </a:r>
          <a:r>
            <a:rPr lang="ja-JP" altLang="en-US" sz="1100">
              <a:solidFill>
                <a:schemeClr val="dk1"/>
              </a:solidFill>
              <a:effectLst/>
              <a:latin typeface="+mn-lt"/>
              <a:ea typeface="+mn-ea"/>
              <a:cs typeface="+mn-cs"/>
            </a:rPr>
            <a:t>）、本庁舎長寿命化改修事業、町民プール新築事業などの</a:t>
          </a:r>
          <a:r>
            <a:rPr lang="ja-JP" altLang="ja-JP" sz="1100">
              <a:solidFill>
                <a:schemeClr val="dk1"/>
              </a:solidFill>
              <a:effectLst/>
              <a:latin typeface="+mn-lt"/>
              <a:ea typeface="+mn-ea"/>
              <a:cs typeface="+mn-cs"/>
            </a:rPr>
            <a:t>大型事業を実施したことにより、地方債残高が増となっている。</a:t>
          </a:r>
          <a:endParaRPr lang="ja-JP" altLang="ja-JP" sz="1400">
            <a:effectLst/>
          </a:endParaRPr>
        </a:p>
        <a:p>
          <a:r>
            <a:rPr lang="ja-JP" altLang="ja-JP" sz="1100">
              <a:solidFill>
                <a:schemeClr val="dk1"/>
              </a:solidFill>
              <a:effectLst/>
              <a:latin typeface="+mn-lt"/>
              <a:ea typeface="+mn-ea"/>
              <a:cs typeface="+mn-cs"/>
            </a:rPr>
            <a:t>　また、充当可能財源の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要因については、</a:t>
          </a:r>
          <a:r>
            <a:rPr lang="ja-JP" altLang="en-US" sz="1100">
              <a:solidFill>
                <a:schemeClr val="dk1"/>
              </a:solidFill>
              <a:effectLst/>
              <a:latin typeface="+mn-lt"/>
              <a:ea typeface="+mn-ea"/>
              <a:cs typeface="+mn-cs"/>
            </a:rPr>
            <a:t>公共施設整備による充当可能基金の減少や公営住宅使用料等の充当可能特定財源の減少によるものであり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中長期を見据えた</a:t>
          </a:r>
          <a:r>
            <a:rPr lang="ja-JP" altLang="ja-JP" sz="1100">
              <a:solidFill>
                <a:schemeClr val="dk1"/>
              </a:solidFill>
              <a:effectLst/>
              <a:latin typeface="+mn-lt"/>
              <a:ea typeface="+mn-ea"/>
              <a:cs typeface="+mn-cs"/>
            </a:rPr>
            <a:t>将来負担</a:t>
          </a:r>
          <a:r>
            <a:rPr lang="ja-JP" altLang="en-US" sz="1100">
              <a:solidFill>
                <a:schemeClr val="dk1"/>
              </a:solidFill>
              <a:effectLst/>
              <a:latin typeface="+mn-lt"/>
              <a:ea typeface="+mn-ea"/>
              <a:cs typeface="+mn-cs"/>
            </a:rPr>
            <a:t>のバランスを考えた運営に努める。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北海道せたな町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普通交付税の合併算定替縮減率により交付額が減少したことから、その他特定目的基金を充当し各種事業を実施したことにより基金全体額が減少となっている。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普通交付税の合併算定替から一本算定への完全移行が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３年度となるため大幅に交付税の減少が見込まれ、依然として厳しい財政運営が続く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事務事業の見直しに取組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、より一層の経費節減をし財源確保に努める。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生活交通確保対策基金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百万円、担い手育成基金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百万円、産業振興基金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百万円、スポーツと文化振興基金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百万円、社会福祉基金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産業振興策として農漁業及び商工業に対するチャレンジ事業や公共施設の整備により残高が減少傾向にある。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普通交付税の合併算定替から一本算定への完全移行が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３年度となるため大幅に交付税の減少が見込まれ、依然として厳しい財政運営が続くため事務事業の見直しに取組、より一層の経費節減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をし財源確保</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毎年、経費軽減に努め地方財政法第７条の規定に基づいて前年度決算における剰余金の２分の１を下らない額を積立てしている結果、現在の残高に達している。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災害時の備えとして現状の積立額を維持し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、普通交付税の合併算定替から一本算定への完全移行が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３年度となるため大幅に交付税の減少が見込まれ、依然として厳しい財政運営が続くため事務事業の見直しに取組、より一層の経費節減をし財源確保に努める。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現在の積立額２億円には、平成２５年度末に達しており、それ以降は、運用益のみ積立している状況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今後、繰上償還等も想定し財源確保に努める。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8" name="テキスト ボックス 37"/>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0" name="テキスト ボックス 39"/>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全国、全道平均</a:t>
          </a:r>
          <a:r>
            <a:rPr kumimoji="1" lang="ja-JP" altLang="en-US" sz="1100">
              <a:solidFill>
                <a:schemeClr val="dk1"/>
              </a:solidFill>
              <a:effectLst/>
              <a:latin typeface="+mn-lt"/>
              <a:ea typeface="+mn-ea"/>
              <a:cs typeface="+mn-cs"/>
            </a:rPr>
            <a:t>とほぼ同水準であるが</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％を超えている状況であるため今後、公共施設の統廃合を進め、資産の適正な管理をしていく。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8" name="直線コネクタ 67"/>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9"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0" name="直線コネクタ 69"/>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1"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2" name="直線コネクタ 71"/>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3"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4" name="フローチャート: 判断 73"/>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5" name="フローチャート: 判断 74"/>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6" name="フローチャート: 判断 75"/>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7" name="フローチャート: 判断 76"/>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11430</xdr:rowOff>
    </xdr:from>
    <xdr:to>
      <xdr:col>23</xdr:col>
      <xdr:colOff>136525</xdr:colOff>
      <xdr:row>29</xdr:row>
      <xdr:rowOff>113030</xdr:rowOff>
    </xdr:to>
    <xdr:sp macro="" textlink="">
      <xdr:nvSpPr>
        <xdr:cNvPr id="83" name="楕円 82"/>
        <xdr:cNvSpPr/>
      </xdr:nvSpPr>
      <xdr:spPr>
        <a:xfrm>
          <a:off x="47117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34307</xdr:rowOff>
    </xdr:from>
    <xdr:ext cx="405111" cy="259045"/>
    <xdr:sp macro="" textlink="">
      <xdr:nvSpPr>
        <xdr:cNvPr id="84" name="有形固定資産減価償却率該当値テキスト"/>
        <xdr:cNvSpPr txBox="1"/>
      </xdr:nvSpPr>
      <xdr:spPr>
        <a:xfrm>
          <a:off x="48133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24384</xdr:rowOff>
    </xdr:from>
    <xdr:to>
      <xdr:col>19</xdr:col>
      <xdr:colOff>187325</xdr:colOff>
      <xdr:row>29</xdr:row>
      <xdr:rowOff>125984</xdr:rowOff>
    </xdr:to>
    <xdr:sp macro="" textlink="">
      <xdr:nvSpPr>
        <xdr:cNvPr id="85" name="楕円 84"/>
        <xdr:cNvSpPr/>
      </xdr:nvSpPr>
      <xdr:spPr>
        <a:xfrm>
          <a:off x="4000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75184</xdr:rowOff>
    </xdr:to>
    <xdr:cxnSp macro="">
      <xdr:nvCxnSpPr>
        <xdr:cNvPr id="86" name="直線コネクタ 85"/>
        <xdr:cNvCxnSpPr/>
      </xdr:nvCxnSpPr>
      <xdr:spPr>
        <a:xfrm flipV="1">
          <a:off x="4051300" y="5805805"/>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84836</xdr:rowOff>
    </xdr:from>
    <xdr:to>
      <xdr:col>15</xdr:col>
      <xdr:colOff>187325</xdr:colOff>
      <xdr:row>30</xdr:row>
      <xdr:rowOff>14986</xdr:rowOff>
    </xdr:to>
    <xdr:sp macro="" textlink="">
      <xdr:nvSpPr>
        <xdr:cNvPr id="87" name="楕円 86"/>
        <xdr:cNvSpPr/>
      </xdr:nvSpPr>
      <xdr:spPr>
        <a:xfrm>
          <a:off x="3238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75184</xdr:rowOff>
    </xdr:from>
    <xdr:to>
      <xdr:col>19</xdr:col>
      <xdr:colOff>136525</xdr:colOff>
      <xdr:row>29</xdr:row>
      <xdr:rowOff>135636</xdr:rowOff>
    </xdr:to>
    <xdr:cxnSp macro="">
      <xdr:nvCxnSpPr>
        <xdr:cNvPr id="88" name="直線コネクタ 87"/>
        <xdr:cNvCxnSpPr/>
      </xdr:nvCxnSpPr>
      <xdr:spPr>
        <a:xfrm flipV="1">
          <a:off x="3289300" y="5818759"/>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89"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0"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91"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142511</xdr:rowOff>
    </xdr:from>
    <xdr:ext cx="405111" cy="259045"/>
    <xdr:sp macro="" textlink="">
      <xdr:nvSpPr>
        <xdr:cNvPr id="92" name="n_1mainValue有形固定資産減価償却率"/>
        <xdr:cNvSpPr txBox="1"/>
      </xdr:nvSpPr>
      <xdr:spPr>
        <a:xfrm>
          <a:off x="3836044" y="554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31513</xdr:rowOff>
    </xdr:from>
    <xdr:ext cx="405111" cy="259045"/>
    <xdr:sp macro="" textlink="">
      <xdr:nvSpPr>
        <xdr:cNvPr id="93" name="n_2mainValue有形固定資産減価償却率"/>
        <xdr:cNvSpPr txBox="1"/>
      </xdr:nvSpPr>
      <xdr:spPr>
        <a:xfrm>
          <a:off x="3086744" y="560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起債の繰上償還等により</a:t>
          </a:r>
          <a:r>
            <a:rPr kumimoji="1" lang="ja-JP" altLang="en-US" sz="1100">
              <a:solidFill>
                <a:schemeClr val="dk1"/>
              </a:solidFill>
              <a:effectLst/>
              <a:latin typeface="+mn-lt"/>
              <a:ea typeface="+mn-ea"/>
              <a:cs typeface="+mn-cs"/>
            </a:rPr>
            <a:t>全国・全道平均を下回っている状況</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また、将来負担を見据えて充当基金への積立ても行い計画的に必要な事業を進めていきたい。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24" name="直線コネクタ 123"/>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7"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8" name="直線コネクタ 127"/>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9"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0" name="フローチャート: 判断 129"/>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1" name="フローチャート: 判断 130"/>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32322</xdr:rowOff>
    </xdr:from>
    <xdr:to>
      <xdr:col>76</xdr:col>
      <xdr:colOff>73025</xdr:colOff>
      <xdr:row>31</xdr:row>
      <xdr:rowOff>133922</xdr:rowOff>
    </xdr:to>
    <xdr:sp macro="" textlink="">
      <xdr:nvSpPr>
        <xdr:cNvPr id="137" name="楕円 136"/>
        <xdr:cNvSpPr/>
      </xdr:nvSpPr>
      <xdr:spPr>
        <a:xfrm>
          <a:off x="147447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10749</xdr:rowOff>
    </xdr:from>
    <xdr:ext cx="469744" cy="259045"/>
    <xdr:sp macro="" textlink="">
      <xdr:nvSpPr>
        <xdr:cNvPr id="138" name="債務償還比率該当値テキスト"/>
        <xdr:cNvSpPr txBox="1"/>
      </xdr:nvSpPr>
      <xdr:spPr>
        <a:xfrm>
          <a:off x="14846300" y="609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82287</xdr:rowOff>
    </xdr:from>
    <xdr:to>
      <xdr:col>72</xdr:col>
      <xdr:colOff>123825</xdr:colOff>
      <xdr:row>32</xdr:row>
      <xdr:rowOff>12437</xdr:rowOff>
    </xdr:to>
    <xdr:sp macro="" textlink="">
      <xdr:nvSpPr>
        <xdr:cNvPr id="139" name="楕円 138"/>
        <xdr:cNvSpPr/>
      </xdr:nvSpPr>
      <xdr:spPr>
        <a:xfrm>
          <a:off x="14033500" y="61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83122</xdr:rowOff>
    </xdr:from>
    <xdr:to>
      <xdr:col>76</xdr:col>
      <xdr:colOff>22225</xdr:colOff>
      <xdr:row>31</xdr:row>
      <xdr:rowOff>133087</xdr:rowOff>
    </xdr:to>
    <xdr:cxnSp macro="">
      <xdr:nvCxnSpPr>
        <xdr:cNvPr id="140" name="直線コネクタ 139"/>
        <xdr:cNvCxnSpPr/>
      </xdr:nvCxnSpPr>
      <xdr:spPr>
        <a:xfrm flipV="1">
          <a:off x="14084300" y="6169597"/>
          <a:ext cx="711200" cy="4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153070</xdr:rowOff>
    </xdr:from>
    <xdr:ext cx="469744" cy="259045"/>
    <xdr:sp macro="" textlink="">
      <xdr:nvSpPr>
        <xdr:cNvPr id="141"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3564</xdr:rowOff>
    </xdr:from>
    <xdr:ext cx="469744" cy="259045"/>
    <xdr:sp macro="" textlink="">
      <xdr:nvSpPr>
        <xdr:cNvPr id="142" name="n_1mainValue債務償還比率"/>
        <xdr:cNvSpPr txBox="1"/>
      </xdr:nvSpPr>
      <xdr:spPr>
        <a:xfrm>
          <a:off x="13836727" y="6261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1" name="楕円 70"/>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2" name="【道路】&#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73025</xdr:rowOff>
    </xdr:from>
    <xdr:to>
      <xdr:col>20</xdr:col>
      <xdr:colOff>38100</xdr:colOff>
      <xdr:row>38</xdr:row>
      <xdr:rowOff>3175</xdr:rowOff>
    </xdr:to>
    <xdr:sp macro="" textlink="">
      <xdr:nvSpPr>
        <xdr:cNvPr id="73" name="楕円 72"/>
        <xdr:cNvSpPr/>
      </xdr:nvSpPr>
      <xdr:spPr>
        <a:xfrm>
          <a:off x="3746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123825</xdr:rowOff>
    </xdr:to>
    <xdr:cxnSp macro="">
      <xdr:nvCxnSpPr>
        <xdr:cNvPr id="74" name="直線コネクタ 73"/>
        <xdr:cNvCxnSpPr/>
      </xdr:nvCxnSpPr>
      <xdr:spPr>
        <a:xfrm flipV="1">
          <a:off x="3797300" y="64312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111125</xdr:rowOff>
    </xdr:from>
    <xdr:to>
      <xdr:col>15</xdr:col>
      <xdr:colOff>101600</xdr:colOff>
      <xdr:row>38</xdr:row>
      <xdr:rowOff>41275</xdr:rowOff>
    </xdr:to>
    <xdr:sp macro="" textlink="">
      <xdr:nvSpPr>
        <xdr:cNvPr id="75" name="楕円 74"/>
        <xdr:cNvSpPr/>
      </xdr:nvSpPr>
      <xdr:spPr>
        <a:xfrm>
          <a:off x="2857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123825</xdr:rowOff>
    </xdr:from>
    <xdr:to>
      <xdr:col>19</xdr:col>
      <xdr:colOff>177800</xdr:colOff>
      <xdr:row>37</xdr:row>
      <xdr:rowOff>161925</xdr:rowOff>
    </xdr:to>
    <xdr:cxnSp macro="">
      <xdr:nvCxnSpPr>
        <xdr:cNvPr id="76" name="直線コネクタ 75"/>
        <xdr:cNvCxnSpPr/>
      </xdr:nvCxnSpPr>
      <xdr:spPr>
        <a:xfrm flipV="1">
          <a:off x="2908300" y="6467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7"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8"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19702</xdr:rowOff>
    </xdr:from>
    <xdr:ext cx="405111" cy="259045"/>
    <xdr:sp macro="" textlink="">
      <xdr:nvSpPr>
        <xdr:cNvPr id="80" name="n_1mainValue【道路】&#10;有形固定資産減価償却率"/>
        <xdr:cNvSpPr txBox="1"/>
      </xdr:nvSpPr>
      <xdr:spPr>
        <a:xfrm>
          <a:off x="35820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1" name="n_2main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0"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134941</xdr:rowOff>
    </xdr:from>
    <xdr:to>
      <xdr:col>55</xdr:col>
      <xdr:colOff>50800</xdr:colOff>
      <xdr:row>41</xdr:row>
      <xdr:rowOff>65091</xdr:rowOff>
    </xdr:to>
    <xdr:sp macro="" textlink="">
      <xdr:nvSpPr>
        <xdr:cNvPr id="120" name="楕円 119"/>
        <xdr:cNvSpPr/>
      </xdr:nvSpPr>
      <xdr:spPr>
        <a:xfrm>
          <a:off x="10426700" y="69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113368</xdr:rowOff>
    </xdr:from>
    <xdr:ext cx="534377" cy="259045"/>
    <xdr:sp macro="" textlink="">
      <xdr:nvSpPr>
        <xdr:cNvPr id="121" name="【道路】&#10;一人当たり延長該当値テキスト"/>
        <xdr:cNvSpPr txBox="1"/>
      </xdr:nvSpPr>
      <xdr:spPr>
        <a:xfrm>
          <a:off x="10515600" y="697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140386</xdr:rowOff>
    </xdr:from>
    <xdr:to>
      <xdr:col>50</xdr:col>
      <xdr:colOff>165100</xdr:colOff>
      <xdr:row>41</xdr:row>
      <xdr:rowOff>70536</xdr:rowOff>
    </xdr:to>
    <xdr:sp macro="" textlink="">
      <xdr:nvSpPr>
        <xdr:cNvPr id="122" name="楕円 121"/>
        <xdr:cNvSpPr/>
      </xdr:nvSpPr>
      <xdr:spPr>
        <a:xfrm>
          <a:off x="9588500" y="699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14291</xdr:rowOff>
    </xdr:from>
    <xdr:to>
      <xdr:col>55</xdr:col>
      <xdr:colOff>0</xdr:colOff>
      <xdr:row>41</xdr:row>
      <xdr:rowOff>19736</xdr:rowOff>
    </xdr:to>
    <xdr:cxnSp macro="">
      <xdr:nvCxnSpPr>
        <xdr:cNvPr id="123" name="直線コネクタ 122"/>
        <xdr:cNvCxnSpPr/>
      </xdr:nvCxnSpPr>
      <xdr:spPr>
        <a:xfrm flipV="1">
          <a:off x="9639300" y="7043741"/>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120383</xdr:rowOff>
    </xdr:from>
    <xdr:to>
      <xdr:col>46</xdr:col>
      <xdr:colOff>38100</xdr:colOff>
      <xdr:row>41</xdr:row>
      <xdr:rowOff>50533</xdr:rowOff>
    </xdr:to>
    <xdr:sp macro="" textlink="">
      <xdr:nvSpPr>
        <xdr:cNvPr id="124" name="楕円 123"/>
        <xdr:cNvSpPr/>
      </xdr:nvSpPr>
      <xdr:spPr>
        <a:xfrm>
          <a:off x="8699500" y="69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171183</xdr:rowOff>
    </xdr:from>
    <xdr:to>
      <xdr:col>50</xdr:col>
      <xdr:colOff>114300</xdr:colOff>
      <xdr:row>41</xdr:row>
      <xdr:rowOff>19736</xdr:rowOff>
    </xdr:to>
    <xdr:cxnSp macro="">
      <xdr:nvCxnSpPr>
        <xdr:cNvPr id="125" name="直線コネクタ 124"/>
        <xdr:cNvCxnSpPr/>
      </xdr:nvCxnSpPr>
      <xdr:spPr>
        <a:xfrm>
          <a:off x="8750300" y="7029183"/>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6"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7"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61663</xdr:rowOff>
    </xdr:from>
    <xdr:ext cx="534377" cy="259045"/>
    <xdr:sp macro="" textlink="">
      <xdr:nvSpPr>
        <xdr:cNvPr id="129" name="n_1mainValue【道路】&#10;一人当たり延長"/>
        <xdr:cNvSpPr txBox="1"/>
      </xdr:nvSpPr>
      <xdr:spPr>
        <a:xfrm>
          <a:off x="9359411" y="709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41660</xdr:rowOff>
    </xdr:from>
    <xdr:ext cx="534377" cy="259045"/>
    <xdr:sp macro="" textlink="">
      <xdr:nvSpPr>
        <xdr:cNvPr id="130" name="n_2mainValue【道路】&#10;一人当たり延長"/>
        <xdr:cNvSpPr txBox="1"/>
      </xdr:nvSpPr>
      <xdr:spPr>
        <a:xfrm>
          <a:off x="8483111" y="70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1"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166370</xdr:rowOff>
    </xdr:from>
    <xdr:to>
      <xdr:col>24</xdr:col>
      <xdr:colOff>114300</xdr:colOff>
      <xdr:row>58</xdr:row>
      <xdr:rowOff>96520</xdr:rowOff>
    </xdr:to>
    <xdr:sp macro="" textlink="">
      <xdr:nvSpPr>
        <xdr:cNvPr id="171" name="楕円 170"/>
        <xdr:cNvSpPr/>
      </xdr:nvSpPr>
      <xdr:spPr>
        <a:xfrm>
          <a:off x="4584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17797</xdr:rowOff>
    </xdr:from>
    <xdr:ext cx="405111" cy="259045"/>
    <xdr:sp macro="" textlink="">
      <xdr:nvSpPr>
        <xdr:cNvPr id="172" name="【橋りょう・トンネル】&#10;有形固定資産減価償却率該当値テキスト"/>
        <xdr:cNvSpPr txBox="1"/>
      </xdr:nvSpPr>
      <xdr:spPr>
        <a:xfrm>
          <a:off x="4673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73" name="楕円 172"/>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45720</xdr:rowOff>
    </xdr:from>
    <xdr:to>
      <xdr:col>24</xdr:col>
      <xdr:colOff>63500</xdr:colOff>
      <xdr:row>58</xdr:row>
      <xdr:rowOff>71846</xdr:rowOff>
    </xdr:to>
    <xdr:cxnSp macro="">
      <xdr:nvCxnSpPr>
        <xdr:cNvPr id="174" name="直線コネクタ 173"/>
        <xdr:cNvCxnSpPr/>
      </xdr:nvCxnSpPr>
      <xdr:spPr>
        <a:xfrm flipV="1">
          <a:off x="3797300" y="998982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75" name="楕円 174"/>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71846</xdr:rowOff>
    </xdr:from>
    <xdr:to>
      <xdr:col>19</xdr:col>
      <xdr:colOff>177800</xdr:colOff>
      <xdr:row>58</xdr:row>
      <xdr:rowOff>102870</xdr:rowOff>
    </xdr:to>
    <xdr:cxnSp macro="">
      <xdr:nvCxnSpPr>
        <xdr:cNvPr id="176" name="直線コネクタ 175"/>
        <xdr:cNvCxnSpPr/>
      </xdr:nvCxnSpPr>
      <xdr:spPr>
        <a:xfrm flipV="1">
          <a:off x="2908300" y="100159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7"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78"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80"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81"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105870</xdr:rowOff>
    </xdr:from>
    <xdr:to>
      <xdr:col>55</xdr:col>
      <xdr:colOff>50800</xdr:colOff>
      <xdr:row>62</xdr:row>
      <xdr:rowOff>36020</xdr:rowOff>
    </xdr:to>
    <xdr:sp macro="" textlink="">
      <xdr:nvSpPr>
        <xdr:cNvPr id="218" name="楕円 217"/>
        <xdr:cNvSpPr/>
      </xdr:nvSpPr>
      <xdr:spPr>
        <a:xfrm>
          <a:off x="10426700" y="105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84297</xdr:rowOff>
    </xdr:from>
    <xdr:ext cx="599010" cy="259045"/>
    <xdr:sp macro="" textlink="">
      <xdr:nvSpPr>
        <xdr:cNvPr id="219" name="【橋りょう・トンネル】&#10;一人当たり有形固定資産（償却資産）額該当値テキスト"/>
        <xdr:cNvSpPr txBox="1"/>
      </xdr:nvSpPr>
      <xdr:spPr>
        <a:xfrm>
          <a:off x="10515600" y="10542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116080</xdr:rowOff>
    </xdr:from>
    <xdr:to>
      <xdr:col>50</xdr:col>
      <xdr:colOff>165100</xdr:colOff>
      <xdr:row>62</xdr:row>
      <xdr:rowOff>46230</xdr:rowOff>
    </xdr:to>
    <xdr:sp macro="" textlink="">
      <xdr:nvSpPr>
        <xdr:cNvPr id="220" name="楕円 219"/>
        <xdr:cNvSpPr/>
      </xdr:nvSpPr>
      <xdr:spPr>
        <a:xfrm>
          <a:off x="9588500" y="10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156670</xdr:rowOff>
    </xdr:from>
    <xdr:to>
      <xdr:col>55</xdr:col>
      <xdr:colOff>0</xdr:colOff>
      <xdr:row>61</xdr:row>
      <xdr:rowOff>166880</xdr:rowOff>
    </xdr:to>
    <xdr:cxnSp macro="">
      <xdr:nvCxnSpPr>
        <xdr:cNvPr id="221" name="直線コネクタ 220"/>
        <xdr:cNvCxnSpPr/>
      </xdr:nvCxnSpPr>
      <xdr:spPr>
        <a:xfrm flipV="1">
          <a:off x="9639300" y="10615120"/>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129236</xdr:rowOff>
    </xdr:from>
    <xdr:to>
      <xdr:col>46</xdr:col>
      <xdr:colOff>38100</xdr:colOff>
      <xdr:row>62</xdr:row>
      <xdr:rowOff>59386</xdr:rowOff>
    </xdr:to>
    <xdr:sp macro="" textlink="">
      <xdr:nvSpPr>
        <xdr:cNvPr id="222" name="楕円 221"/>
        <xdr:cNvSpPr/>
      </xdr:nvSpPr>
      <xdr:spPr>
        <a:xfrm>
          <a:off x="8699500" y="105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166880</xdr:rowOff>
    </xdr:from>
    <xdr:to>
      <xdr:col>50</xdr:col>
      <xdr:colOff>114300</xdr:colOff>
      <xdr:row>62</xdr:row>
      <xdr:rowOff>8586</xdr:rowOff>
    </xdr:to>
    <xdr:cxnSp macro="">
      <xdr:nvCxnSpPr>
        <xdr:cNvPr id="223" name="直線コネクタ 222"/>
        <xdr:cNvCxnSpPr/>
      </xdr:nvCxnSpPr>
      <xdr:spPr>
        <a:xfrm flipV="1">
          <a:off x="8750300" y="10625330"/>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44665</xdr:rowOff>
    </xdr:from>
    <xdr:ext cx="599010" cy="259045"/>
    <xdr:sp macro="" textlink="">
      <xdr:nvSpPr>
        <xdr:cNvPr id="224" name="n_1aveValue【橋りょう・トンネル】&#10;一人当たり有形固定資産（償却資産）額"/>
        <xdr:cNvSpPr txBox="1"/>
      </xdr:nvSpPr>
      <xdr:spPr>
        <a:xfrm>
          <a:off x="9327095" y="1067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25"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62757</xdr:rowOff>
    </xdr:from>
    <xdr:ext cx="599010" cy="259045"/>
    <xdr:sp macro="" textlink="">
      <xdr:nvSpPr>
        <xdr:cNvPr id="227" name="n_1mainValue【橋りょう・トンネル】&#10;一人当たり有形固定資産（償却資産）額"/>
        <xdr:cNvSpPr txBox="1"/>
      </xdr:nvSpPr>
      <xdr:spPr>
        <a:xfrm>
          <a:off x="9327095" y="1034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75913</xdr:rowOff>
    </xdr:from>
    <xdr:ext cx="599010" cy="259045"/>
    <xdr:sp macro="" textlink="">
      <xdr:nvSpPr>
        <xdr:cNvPr id="228" name="n_2mainValue【橋りょう・トンネル】&#10;一人当たり有形固定資産（償却資産）額"/>
        <xdr:cNvSpPr txBox="1"/>
      </xdr:nvSpPr>
      <xdr:spPr>
        <a:xfrm>
          <a:off x="8450795" y="1036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58"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68" name="楕円 267"/>
        <xdr:cNvSpPr/>
      </xdr:nvSpPr>
      <xdr:spPr>
        <a:xfrm>
          <a:off x="45847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95266</xdr:rowOff>
    </xdr:from>
    <xdr:ext cx="405111" cy="259045"/>
    <xdr:sp macro="" textlink="">
      <xdr:nvSpPr>
        <xdr:cNvPr id="269" name="【公営住宅】&#10;有形固定資産減価償却率該当値テキスト"/>
        <xdr:cNvSpPr txBox="1"/>
      </xdr:nvSpPr>
      <xdr:spPr>
        <a:xfrm>
          <a:off x="4673600"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270" name="楕円 269"/>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167639</xdr:rowOff>
    </xdr:from>
    <xdr:to>
      <xdr:col>24</xdr:col>
      <xdr:colOff>63500</xdr:colOff>
      <xdr:row>82</xdr:row>
      <xdr:rowOff>30480</xdr:rowOff>
    </xdr:to>
    <xdr:cxnSp macro="">
      <xdr:nvCxnSpPr>
        <xdr:cNvPr id="271" name="直線コネクタ 270"/>
        <xdr:cNvCxnSpPr/>
      </xdr:nvCxnSpPr>
      <xdr:spPr>
        <a:xfrm flipV="1">
          <a:off x="3797300" y="14055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61595</xdr:rowOff>
    </xdr:from>
    <xdr:to>
      <xdr:col>15</xdr:col>
      <xdr:colOff>101600</xdr:colOff>
      <xdr:row>82</xdr:row>
      <xdr:rowOff>163195</xdr:rowOff>
    </xdr:to>
    <xdr:sp macro="" textlink="">
      <xdr:nvSpPr>
        <xdr:cNvPr id="272" name="楕円 271"/>
        <xdr:cNvSpPr/>
      </xdr:nvSpPr>
      <xdr:spPr>
        <a:xfrm>
          <a:off x="2857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30480</xdr:rowOff>
    </xdr:from>
    <xdr:to>
      <xdr:col>19</xdr:col>
      <xdr:colOff>177800</xdr:colOff>
      <xdr:row>82</xdr:row>
      <xdr:rowOff>112395</xdr:rowOff>
    </xdr:to>
    <xdr:cxnSp macro="">
      <xdr:nvCxnSpPr>
        <xdr:cNvPr id="273" name="直線コネクタ 272"/>
        <xdr:cNvCxnSpPr/>
      </xdr:nvCxnSpPr>
      <xdr:spPr>
        <a:xfrm flipV="1">
          <a:off x="2908300" y="140893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74"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75"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72407</xdr:rowOff>
    </xdr:from>
    <xdr:ext cx="405111" cy="259045"/>
    <xdr:sp macro="" textlink="">
      <xdr:nvSpPr>
        <xdr:cNvPr id="277" name="n_1mainValue【公営住宅】&#10;有形固定資産減価償却率"/>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154322</xdr:rowOff>
    </xdr:from>
    <xdr:ext cx="405111" cy="259045"/>
    <xdr:sp macro="" textlink="">
      <xdr:nvSpPr>
        <xdr:cNvPr id="278" name="n_2mainValue【公営住宅】&#10;有形固定資産減価償却率"/>
        <xdr:cNvSpPr txBox="1"/>
      </xdr:nvSpPr>
      <xdr:spPr>
        <a:xfrm>
          <a:off x="2705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14542</xdr:rowOff>
    </xdr:from>
    <xdr:to>
      <xdr:col>55</xdr:col>
      <xdr:colOff>50800</xdr:colOff>
      <xdr:row>80</xdr:row>
      <xdr:rowOff>116142</xdr:rowOff>
    </xdr:to>
    <xdr:sp macro="" textlink="">
      <xdr:nvSpPr>
        <xdr:cNvPr id="317" name="楕円 316"/>
        <xdr:cNvSpPr/>
      </xdr:nvSpPr>
      <xdr:spPr>
        <a:xfrm>
          <a:off x="10426700" y="1373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37419</xdr:rowOff>
    </xdr:from>
    <xdr:ext cx="469744" cy="259045"/>
    <xdr:sp macro="" textlink="">
      <xdr:nvSpPr>
        <xdr:cNvPr id="318" name="【公営住宅】&#10;一人当たり面積該当値テキスト"/>
        <xdr:cNvSpPr txBox="1"/>
      </xdr:nvSpPr>
      <xdr:spPr>
        <a:xfrm>
          <a:off x="10515600" y="1358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36640</xdr:rowOff>
    </xdr:from>
    <xdr:to>
      <xdr:col>50</xdr:col>
      <xdr:colOff>165100</xdr:colOff>
      <xdr:row>80</xdr:row>
      <xdr:rowOff>138240</xdr:rowOff>
    </xdr:to>
    <xdr:sp macro="" textlink="">
      <xdr:nvSpPr>
        <xdr:cNvPr id="319" name="楕円 318"/>
        <xdr:cNvSpPr/>
      </xdr:nvSpPr>
      <xdr:spPr>
        <a:xfrm>
          <a:off x="9588500" y="137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65342</xdr:rowOff>
    </xdr:from>
    <xdr:to>
      <xdr:col>55</xdr:col>
      <xdr:colOff>0</xdr:colOff>
      <xdr:row>80</xdr:row>
      <xdr:rowOff>87440</xdr:rowOff>
    </xdr:to>
    <xdr:cxnSp macro="">
      <xdr:nvCxnSpPr>
        <xdr:cNvPr id="320" name="直線コネクタ 319"/>
        <xdr:cNvCxnSpPr/>
      </xdr:nvCxnSpPr>
      <xdr:spPr>
        <a:xfrm flipV="1">
          <a:off x="9639300" y="13781342"/>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103505</xdr:rowOff>
    </xdr:from>
    <xdr:to>
      <xdr:col>46</xdr:col>
      <xdr:colOff>38100</xdr:colOff>
      <xdr:row>81</xdr:row>
      <xdr:rowOff>33655</xdr:rowOff>
    </xdr:to>
    <xdr:sp macro="" textlink="">
      <xdr:nvSpPr>
        <xdr:cNvPr id="321" name="楕円 320"/>
        <xdr:cNvSpPr/>
      </xdr:nvSpPr>
      <xdr:spPr>
        <a:xfrm>
          <a:off x="869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87440</xdr:rowOff>
    </xdr:from>
    <xdr:to>
      <xdr:col>50</xdr:col>
      <xdr:colOff>114300</xdr:colOff>
      <xdr:row>80</xdr:row>
      <xdr:rowOff>154305</xdr:rowOff>
    </xdr:to>
    <xdr:cxnSp macro="">
      <xdr:nvCxnSpPr>
        <xdr:cNvPr id="322" name="直線コネクタ 321"/>
        <xdr:cNvCxnSpPr/>
      </xdr:nvCxnSpPr>
      <xdr:spPr>
        <a:xfrm flipV="1">
          <a:off x="8750300" y="13803440"/>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154767</xdr:rowOff>
    </xdr:from>
    <xdr:ext cx="469744" cy="259045"/>
    <xdr:sp macro="" textlink="">
      <xdr:nvSpPr>
        <xdr:cNvPr id="326" name="n_1mainValue【公営住宅】&#10;一人当たり面積"/>
        <xdr:cNvSpPr txBox="1"/>
      </xdr:nvSpPr>
      <xdr:spPr>
        <a:xfrm>
          <a:off x="9391727"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50182</xdr:rowOff>
    </xdr:from>
    <xdr:ext cx="469744" cy="259045"/>
    <xdr:sp macro="" textlink="">
      <xdr:nvSpPr>
        <xdr:cNvPr id="327" name="n_2mainValue【公営住宅】&#10;一人当たり面積"/>
        <xdr:cNvSpPr txBox="1"/>
      </xdr:nvSpPr>
      <xdr:spPr>
        <a:xfrm>
          <a:off x="85154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8" name="テキスト ボックス 3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0" name="テキスト ボックス 3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8" name="テキスト ボックス 3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108</xdr:row>
      <xdr:rowOff>152400</xdr:rowOff>
    </xdr:to>
    <xdr:cxnSp macro="">
      <xdr:nvCxnSpPr>
        <xdr:cNvPr id="352" name="直線コネクタ 351"/>
        <xdr:cNvCxnSpPr/>
      </xdr:nvCxnSpPr>
      <xdr:spPr>
        <a:xfrm flipV="1">
          <a:off x="4634865" y="1715452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05111" cy="259045"/>
    <xdr:sp macro="" textlink="">
      <xdr:nvSpPr>
        <xdr:cNvPr id="353" name="【港湾・漁港】&#10;有形固定資産減価償却率最小値テキスト"/>
        <xdr:cNvSpPr txBox="1"/>
      </xdr:nvSpPr>
      <xdr:spPr>
        <a:xfrm>
          <a:off x="46736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4" name="直線コネクタ 35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55"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56" name="直線コネクタ 355"/>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357" name="【港湾・漁港】&#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58" name="フローチャート: 判断 357"/>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120650</xdr:rowOff>
    </xdr:from>
    <xdr:to>
      <xdr:col>20</xdr:col>
      <xdr:colOff>38100</xdr:colOff>
      <xdr:row>104</xdr:row>
      <xdr:rowOff>50800</xdr:rowOff>
    </xdr:to>
    <xdr:sp macro="" textlink="">
      <xdr:nvSpPr>
        <xdr:cNvPr id="359" name="フローチャート: 判断 358"/>
        <xdr:cNvSpPr/>
      </xdr:nvSpPr>
      <xdr:spPr>
        <a:xfrm>
          <a:off x="3746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25400</xdr:rowOff>
    </xdr:from>
    <xdr:to>
      <xdr:col>15</xdr:col>
      <xdr:colOff>101600</xdr:colOff>
      <xdr:row>104</xdr:row>
      <xdr:rowOff>127000</xdr:rowOff>
    </xdr:to>
    <xdr:sp macro="" textlink="">
      <xdr:nvSpPr>
        <xdr:cNvPr id="360" name="フローチャート: 判断 359"/>
        <xdr:cNvSpPr/>
      </xdr:nvSpPr>
      <xdr:spPr>
        <a:xfrm>
          <a:off x="2857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154939</xdr:rowOff>
    </xdr:from>
    <xdr:to>
      <xdr:col>10</xdr:col>
      <xdr:colOff>165100</xdr:colOff>
      <xdr:row>107</xdr:row>
      <xdr:rowOff>85089</xdr:rowOff>
    </xdr:to>
    <xdr:sp macro="" textlink="">
      <xdr:nvSpPr>
        <xdr:cNvPr id="361" name="フローチャート: 判断 360"/>
        <xdr:cNvSpPr/>
      </xdr:nvSpPr>
      <xdr:spPr>
        <a:xfrm>
          <a:off x="19685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57786</xdr:rowOff>
    </xdr:from>
    <xdr:to>
      <xdr:col>24</xdr:col>
      <xdr:colOff>114300</xdr:colOff>
      <xdr:row>101</xdr:row>
      <xdr:rowOff>159386</xdr:rowOff>
    </xdr:to>
    <xdr:sp macro="" textlink="">
      <xdr:nvSpPr>
        <xdr:cNvPr id="367" name="楕円 366"/>
        <xdr:cNvSpPr/>
      </xdr:nvSpPr>
      <xdr:spPr>
        <a:xfrm>
          <a:off x="4584700" y="173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80663</xdr:rowOff>
    </xdr:from>
    <xdr:ext cx="405111" cy="259045"/>
    <xdr:sp macro="" textlink="">
      <xdr:nvSpPr>
        <xdr:cNvPr id="368" name="【港湾・漁港】&#10;有形固定資産減価償却率該当値テキスト"/>
        <xdr:cNvSpPr txBox="1"/>
      </xdr:nvSpPr>
      <xdr:spPr>
        <a:xfrm>
          <a:off x="4673600" y="1722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78739</xdr:rowOff>
    </xdr:from>
    <xdr:to>
      <xdr:col>20</xdr:col>
      <xdr:colOff>38100</xdr:colOff>
      <xdr:row>102</xdr:row>
      <xdr:rowOff>8889</xdr:rowOff>
    </xdr:to>
    <xdr:sp macro="" textlink="">
      <xdr:nvSpPr>
        <xdr:cNvPr id="369" name="楕円 368"/>
        <xdr:cNvSpPr/>
      </xdr:nvSpPr>
      <xdr:spPr>
        <a:xfrm>
          <a:off x="37465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108586</xdr:rowOff>
    </xdr:from>
    <xdr:to>
      <xdr:col>24</xdr:col>
      <xdr:colOff>63500</xdr:colOff>
      <xdr:row>101</xdr:row>
      <xdr:rowOff>129539</xdr:rowOff>
    </xdr:to>
    <xdr:cxnSp macro="">
      <xdr:nvCxnSpPr>
        <xdr:cNvPr id="370" name="直線コネクタ 369"/>
        <xdr:cNvCxnSpPr/>
      </xdr:nvCxnSpPr>
      <xdr:spPr>
        <a:xfrm flipV="1">
          <a:off x="3797300" y="174250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147320</xdr:rowOff>
    </xdr:from>
    <xdr:to>
      <xdr:col>15</xdr:col>
      <xdr:colOff>101600</xdr:colOff>
      <xdr:row>107</xdr:row>
      <xdr:rowOff>77470</xdr:rowOff>
    </xdr:to>
    <xdr:sp macro="" textlink="">
      <xdr:nvSpPr>
        <xdr:cNvPr id="371" name="楕円 370"/>
        <xdr:cNvSpPr/>
      </xdr:nvSpPr>
      <xdr:spPr>
        <a:xfrm>
          <a:off x="2857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129539</xdr:rowOff>
    </xdr:from>
    <xdr:to>
      <xdr:col>19</xdr:col>
      <xdr:colOff>177800</xdr:colOff>
      <xdr:row>107</xdr:row>
      <xdr:rowOff>26670</xdr:rowOff>
    </xdr:to>
    <xdr:cxnSp macro="">
      <xdr:nvCxnSpPr>
        <xdr:cNvPr id="372" name="直線コネクタ 371"/>
        <xdr:cNvCxnSpPr/>
      </xdr:nvCxnSpPr>
      <xdr:spPr>
        <a:xfrm flipV="1">
          <a:off x="2908300" y="17445989"/>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41927</xdr:rowOff>
    </xdr:from>
    <xdr:ext cx="405111" cy="259045"/>
    <xdr:sp macro="" textlink="">
      <xdr:nvSpPr>
        <xdr:cNvPr id="373" name="n_1aveValue【港湾・漁港】&#10;有形固定資産減価償却率"/>
        <xdr:cNvSpPr txBox="1"/>
      </xdr:nvSpPr>
      <xdr:spPr>
        <a:xfrm>
          <a:off x="35820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374" name="n_2aveValue【港湾・漁港】&#10;有形固定資産減価償却率"/>
        <xdr:cNvSpPr txBox="1"/>
      </xdr:nvSpPr>
      <xdr:spPr>
        <a:xfrm>
          <a:off x="2705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101616</xdr:rowOff>
    </xdr:from>
    <xdr:ext cx="405111" cy="259045"/>
    <xdr:sp macro="" textlink="">
      <xdr:nvSpPr>
        <xdr:cNvPr id="375" name="n_3aveValue【港湾・漁港】&#10;有形固定資産減価償却率"/>
        <xdr:cNvSpPr txBox="1"/>
      </xdr:nvSpPr>
      <xdr:spPr>
        <a:xfrm>
          <a:off x="1816744" y="1810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25416</xdr:rowOff>
    </xdr:from>
    <xdr:ext cx="405111" cy="259045"/>
    <xdr:sp macro="" textlink="">
      <xdr:nvSpPr>
        <xdr:cNvPr id="376" name="n_1mainValue【港湾・漁港】&#10;有形固定資産減価償却率"/>
        <xdr:cNvSpPr txBox="1"/>
      </xdr:nvSpPr>
      <xdr:spPr>
        <a:xfrm>
          <a:off x="358204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68597</xdr:rowOff>
    </xdr:from>
    <xdr:ext cx="405111" cy="259045"/>
    <xdr:sp macro="" textlink="">
      <xdr:nvSpPr>
        <xdr:cNvPr id="377" name="n_2mainValue【港湾・漁港】&#10;有形固定資産減価償却率"/>
        <xdr:cNvSpPr txBox="1"/>
      </xdr:nvSpPr>
      <xdr:spPr>
        <a:xfrm>
          <a:off x="2705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8" name="直線コネクタ 38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9" name="テキスト ボックス 388"/>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0" name="直線コネクタ 38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1" name="テキスト ボックス 390"/>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2" name="直線コネクタ 39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3" name="テキスト ボックス 392"/>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4" name="直線コネクタ 39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5" name="テキスト ボックス 394"/>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6" name="直線コネクタ 39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7" name="テキスト ボックス 39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152380</xdr:rowOff>
    </xdr:from>
    <xdr:to>
      <xdr:col>54</xdr:col>
      <xdr:colOff>189865</xdr:colOff>
      <xdr:row>108</xdr:row>
      <xdr:rowOff>75905</xdr:rowOff>
    </xdr:to>
    <xdr:cxnSp macro="">
      <xdr:nvCxnSpPr>
        <xdr:cNvPr id="399" name="直線コネクタ 398"/>
        <xdr:cNvCxnSpPr/>
      </xdr:nvCxnSpPr>
      <xdr:spPr>
        <a:xfrm flipV="1">
          <a:off x="10476865" y="17297380"/>
          <a:ext cx="0" cy="129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79732</xdr:rowOff>
    </xdr:from>
    <xdr:ext cx="469744" cy="259045"/>
    <xdr:sp macro="" textlink="">
      <xdr:nvSpPr>
        <xdr:cNvPr id="400" name="【港湾・漁港】&#10;一人当たり有形固定資産（償却資産）額最小値テキスト"/>
        <xdr:cNvSpPr txBox="1"/>
      </xdr:nvSpPr>
      <xdr:spPr>
        <a:xfrm>
          <a:off x="10515600" y="1859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75905</xdr:rowOff>
    </xdr:from>
    <xdr:to>
      <xdr:col>55</xdr:col>
      <xdr:colOff>88900</xdr:colOff>
      <xdr:row>108</xdr:row>
      <xdr:rowOff>75905</xdr:rowOff>
    </xdr:to>
    <xdr:cxnSp macro="">
      <xdr:nvCxnSpPr>
        <xdr:cNvPr id="401" name="直線コネクタ 400"/>
        <xdr:cNvCxnSpPr/>
      </xdr:nvCxnSpPr>
      <xdr:spPr>
        <a:xfrm>
          <a:off x="10388600" y="1859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99057</xdr:rowOff>
    </xdr:from>
    <xdr:ext cx="690189" cy="259045"/>
    <xdr:sp macro="" textlink="">
      <xdr:nvSpPr>
        <xdr:cNvPr id="402" name="【港湾・漁港】&#10;一人当たり有形固定資産（償却資産）額最大値テキスト"/>
        <xdr:cNvSpPr txBox="1"/>
      </xdr:nvSpPr>
      <xdr:spPr>
        <a:xfrm>
          <a:off x="10515600" y="170726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152380</xdr:rowOff>
    </xdr:from>
    <xdr:to>
      <xdr:col>55</xdr:col>
      <xdr:colOff>88900</xdr:colOff>
      <xdr:row>100</xdr:row>
      <xdr:rowOff>152380</xdr:rowOff>
    </xdr:to>
    <xdr:cxnSp macro="">
      <xdr:nvCxnSpPr>
        <xdr:cNvPr id="403" name="直線コネクタ 402"/>
        <xdr:cNvCxnSpPr/>
      </xdr:nvCxnSpPr>
      <xdr:spPr>
        <a:xfrm>
          <a:off x="10388600" y="1729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165019</xdr:rowOff>
    </xdr:from>
    <xdr:ext cx="599010" cy="259045"/>
    <xdr:sp macro="" textlink="">
      <xdr:nvSpPr>
        <xdr:cNvPr id="404" name="【港湾・漁港】&#10;一人当たり有形固定資産（償却資産）額平均値テキスト"/>
        <xdr:cNvSpPr txBox="1"/>
      </xdr:nvSpPr>
      <xdr:spPr>
        <a:xfrm>
          <a:off x="10515600" y="18167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142142</xdr:rowOff>
    </xdr:from>
    <xdr:to>
      <xdr:col>55</xdr:col>
      <xdr:colOff>50800</xdr:colOff>
      <xdr:row>107</xdr:row>
      <xdr:rowOff>72292</xdr:rowOff>
    </xdr:to>
    <xdr:sp macro="" textlink="">
      <xdr:nvSpPr>
        <xdr:cNvPr id="405" name="フローチャート: 判断 404"/>
        <xdr:cNvSpPr/>
      </xdr:nvSpPr>
      <xdr:spPr>
        <a:xfrm>
          <a:off x="10426700" y="1831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166041</xdr:rowOff>
    </xdr:from>
    <xdr:to>
      <xdr:col>50</xdr:col>
      <xdr:colOff>165100</xdr:colOff>
      <xdr:row>107</xdr:row>
      <xdr:rowOff>96191</xdr:rowOff>
    </xdr:to>
    <xdr:sp macro="" textlink="">
      <xdr:nvSpPr>
        <xdr:cNvPr id="406" name="フローチャート: 判断 405"/>
        <xdr:cNvSpPr/>
      </xdr:nvSpPr>
      <xdr:spPr>
        <a:xfrm>
          <a:off x="9588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149617</xdr:rowOff>
    </xdr:from>
    <xdr:to>
      <xdr:col>46</xdr:col>
      <xdr:colOff>38100</xdr:colOff>
      <xdr:row>107</xdr:row>
      <xdr:rowOff>79767</xdr:rowOff>
    </xdr:to>
    <xdr:sp macro="" textlink="">
      <xdr:nvSpPr>
        <xdr:cNvPr id="407" name="フローチャート: 判断 406"/>
        <xdr:cNvSpPr/>
      </xdr:nvSpPr>
      <xdr:spPr>
        <a:xfrm>
          <a:off x="8699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74968</xdr:rowOff>
    </xdr:from>
    <xdr:to>
      <xdr:col>41</xdr:col>
      <xdr:colOff>101600</xdr:colOff>
      <xdr:row>107</xdr:row>
      <xdr:rowOff>5118</xdr:rowOff>
    </xdr:to>
    <xdr:sp macro="" textlink="">
      <xdr:nvSpPr>
        <xdr:cNvPr id="408" name="フローチャート: 判断 407"/>
        <xdr:cNvSpPr/>
      </xdr:nvSpPr>
      <xdr:spPr>
        <a:xfrm>
          <a:off x="7810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163004</xdr:rowOff>
    </xdr:from>
    <xdr:to>
      <xdr:col>55</xdr:col>
      <xdr:colOff>50800</xdr:colOff>
      <xdr:row>108</xdr:row>
      <xdr:rowOff>93154</xdr:rowOff>
    </xdr:to>
    <xdr:sp macro="" textlink="">
      <xdr:nvSpPr>
        <xdr:cNvPr id="414" name="楕円 413"/>
        <xdr:cNvSpPr/>
      </xdr:nvSpPr>
      <xdr:spPr>
        <a:xfrm>
          <a:off x="10426700" y="185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77931</xdr:rowOff>
    </xdr:from>
    <xdr:ext cx="599010" cy="259045"/>
    <xdr:sp macro="" textlink="">
      <xdr:nvSpPr>
        <xdr:cNvPr id="415" name="【港湾・漁港】&#10;一人当たり有形固定資産（償却資産）額該当値テキスト"/>
        <xdr:cNvSpPr txBox="1"/>
      </xdr:nvSpPr>
      <xdr:spPr>
        <a:xfrm>
          <a:off x="10515600" y="1842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163930</xdr:rowOff>
    </xdr:from>
    <xdr:to>
      <xdr:col>50</xdr:col>
      <xdr:colOff>165100</xdr:colOff>
      <xdr:row>108</xdr:row>
      <xdr:rowOff>94080</xdr:rowOff>
    </xdr:to>
    <xdr:sp macro="" textlink="">
      <xdr:nvSpPr>
        <xdr:cNvPr id="416" name="楕円 415"/>
        <xdr:cNvSpPr/>
      </xdr:nvSpPr>
      <xdr:spPr>
        <a:xfrm>
          <a:off x="9588500" y="185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42354</xdr:rowOff>
    </xdr:from>
    <xdr:to>
      <xdr:col>55</xdr:col>
      <xdr:colOff>0</xdr:colOff>
      <xdr:row>108</xdr:row>
      <xdr:rowOff>43280</xdr:rowOff>
    </xdr:to>
    <xdr:cxnSp macro="">
      <xdr:nvCxnSpPr>
        <xdr:cNvPr id="417" name="直線コネクタ 416"/>
        <xdr:cNvCxnSpPr/>
      </xdr:nvCxnSpPr>
      <xdr:spPr>
        <a:xfrm flipV="1">
          <a:off x="9639300" y="18558954"/>
          <a:ext cx="8382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24053</xdr:rowOff>
    </xdr:from>
    <xdr:to>
      <xdr:col>46</xdr:col>
      <xdr:colOff>38100</xdr:colOff>
      <xdr:row>108</xdr:row>
      <xdr:rowOff>125653</xdr:rowOff>
    </xdr:to>
    <xdr:sp macro="" textlink="">
      <xdr:nvSpPr>
        <xdr:cNvPr id="418" name="楕円 417"/>
        <xdr:cNvSpPr/>
      </xdr:nvSpPr>
      <xdr:spPr>
        <a:xfrm>
          <a:off x="8699500" y="185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43280</xdr:rowOff>
    </xdr:from>
    <xdr:to>
      <xdr:col>50</xdr:col>
      <xdr:colOff>114300</xdr:colOff>
      <xdr:row>108</xdr:row>
      <xdr:rowOff>74853</xdr:rowOff>
    </xdr:to>
    <xdr:cxnSp macro="">
      <xdr:nvCxnSpPr>
        <xdr:cNvPr id="419" name="直線コネクタ 418"/>
        <xdr:cNvCxnSpPr/>
      </xdr:nvCxnSpPr>
      <xdr:spPr>
        <a:xfrm flipV="1">
          <a:off x="8750300" y="18559880"/>
          <a:ext cx="8890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112718</xdr:rowOff>
    </xdr:from>
    <xdr:ext cx="599010" cy="259045"/>
    <xdr:sp macro="" textlink="">
      <xdr:nvSpPr>
        <xdr:cNvPr id="420" name="n_1aveValue【港湾・漁港】&#10;一人当たり有形固定資産（償却資産）額"/>
        <xdr:cNvSpPr txBox="1"/>
      </xdr:nvSpPr>
      <xdr:spPr>
        <a:xfrm>
          <a:off x="93270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96294</xdr:rowOff>
    </xdr:from>
    <xdr:ext cx="599010" cy="259045"/>
    <xdr:sp macro="" textlink="">
      <xdr:nvSpPr>
        <xdr:cNvPr id="421" name="n_2aveValue【港湾・漁港】&#10;一人当たり有形固定資産（償却資産）額"/>
        <xdr:cNvSpPr txBox="1"/>
      </xdr:nvSpPr>
      <xdr:spPr>
        <a:xfrm>
          <a:off x="8450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21645</xdr:rowOff>
    </xdr:from>
    <xdr:ext cx="690189" cy="259045"/>
    <xdr:sp macro="" textlink="">
      <xdr:nvSpPr>
        <xdr:cNvPr id="422" name="n_3aveValue【港湾・漁港】&#10;一人当たり有形固定資産（償却資産）額"/>
        <xdr:cNvSpPr txBox="1"/>
      </xdr:nvSpPr>
      <xdr:spPr>
        <a:xfrm>
          <a:off x="7516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85207</xdr:rowOff>
    </xdr:from>
    <xdr:ext cx="599010" cy="259045"/>
    <xdr:sp macro="" textlink="">
      <xdr:nvSpPr>
        <xdr:cNvPr id="423" name="n_1mainValue【港湾・漁港】&#10;一人当たり有形固定資産（償却資産）額"/>
        <xdr:cNvSpPr txBox="1"/>
      </xdr:nvSpPr>
      <xdr:spPr>
        <a:xfrm>
          <a:off x="9327095" y="186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116780</xdr:rowOff>
    </xdr:from>
    <xdr:ext cx="469744" cy="259045"/>
    <xdr:sp macro="" textlink="">
      <xdr:nvSpPr>
        <xdr:cNvPr id="424" name="n_2mainValue【港湾・漁港】&#10;一人当たり有形固定資産（償却資産）額"/>
        <xdr:cNvSpPr txBox="1"/>
      </xdr:nvSpPr>
      <xdr:spPr>
        <a:xfrm>
          <a:off x="8515428" y="18633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5" name="正方形/長方形 4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6" name="正方形/長方形 4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7" name="正方形/長方形 4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8" name="正方形/長方形 4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9" name="正方形/長方形 4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0" name="正方形/長方形 4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1" name="正方形/長方形 4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2" name="正方形/長方形 4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3" name="テキスト ボックス 4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4" name="直線コネクタ 4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5" name="直線コネクタ 4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6" name="テキスト ボックス 43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7" name="直線コネクタ 4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8" name="テキスト ボックス 4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9" name="直線コネクタ 4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0" name="テキスト ボックス 4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1" name="直線コネクタ 4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2" name="テキスト ボックス 4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3" name="直線コネクタ 4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4" name="テキスト ボックス 4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5" name="直線コネクタ 4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6" name="テキスト ボックス 4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8" name="テキスト ボックス 4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450" name="直線コネクタ 449"/>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451"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452" name="直線コネクタ 451"/>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453"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454" name="直線コネクタ 453"/>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455"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456" name="フローチャート: 判断 455"/>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457" name="フローチャート: 判断 456"/>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458" name="フローチャート: 判断 457"/>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59" name="フローチャート: 判断 458"/>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0" name="テキスト ボックス 4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1" name="テキスト ボックス 4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2" name="テキスト ボックス 4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3" name="テキスト ボックス 4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4" name="テキスト ボックス 4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65" name="楕円 464"/>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466" name="【認定こども園・幼稚園・保育所】&#10;有形固定資産減価償却率該当値テキスト"/>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467" name="楕円 466"/>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40</xdr:row>
      <xdr:rowOff>59872</xdr:rowOff>
    </xdr:to>
    <xdr:cxnSp macro="">
      <xdr:nvCxnSpPr>
        <xdr:cNvPr id="468" name="直線コネクタ 467"/>
        <xdr:cNvCxnSpPr/>
      </xdr:nvCxnSpPr>
      <xdr:spPr>
        <a:xfrm>
          <a:off x="15481300" y="6854190"/>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69" name="楕円 468"/>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39</xdr:row>
      <xdr:rowOff>167640</xdr:rowOff>
    </xdr:to>
    <xdr:cxnSp macro="">
      <xdr:nvCxnSpPr>
        <xdr:cNvPr id="470" name="直線コネクタ 469"/>
        <xdr:cNvCxnSpPr/>
      </xdr:nvCxnSpPr>
      <xdr:spPr>
        <a:xfrm>
          <a:off x="14592300" y="6138999"/>
          <a:ext cx="889000" cy="7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71"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144253</xdr:rowOff>
    </xdr:from>
    <xdr:ext cx="405111" cy="259045"/>
    <xdr:sp macro="" textlink="">
      <xdr:nvSpPr>
        <xdr:cNvPr id="472" name="n_2aveValue【認定こども園・幼稚園・保育所】&#10;有形固定資産減価償却率"/>
        <xdr:cNvSpPr txBox="1"/>
      </xdr:nvSpPr>
      <xdr:spPr>
        <a:xfrm>
          <a:off x="143897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473"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474" name="n_1mainValue【認定こども園・幼稚園・保育所】&#10;有形固定資産減価償却率"/>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475" name="n_2mainValue【認定こども園・幼稚園・保育所】&#10;有形固定資産減価償却率"/>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6" name="正方形/長方形 4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7" name="正方形/長方形 4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8" name="正方形/長方形 4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9" name="正方形/長方形 4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0" name="正方形/長方形 4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1" name="正方形/長方形 4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2" name="正方形/長方形 4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3" name="正方形/長方形 4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4" name="テキスト ボックス 4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5" name="直線コネクタ 4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6" name="直線コネクタ 4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7" name="テキスト ボックス 4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8" name="直線コネクタ 4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89" name="テキスト ボックス 4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0" name="直線コネクタ 4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1" name="テキスト ボックス 4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2" name="直線コネクタ 4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3" name="テキスト ボックス 4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97" name="直線コネクタ 49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9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99" name="直線コネクタ 49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50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501" name="直線コネクタ 50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124071</xdr:rowOff>
    </xdr:from>
    <xdr:ext cx="469744" cy="259045"/>
    <xdr:sp macro="" textlink="">
      <xdr:nvSpPr>
        <xdr:cNvPr id="502" name="【認定こども園・幼稚園・保育所】&#10;一人当たり面積平均値テキスト"/>
        <xdr:cNvSpPr txBox="1"/>
      </xdr:nvSpPr>
      <xdr:spPr>
        <a:xfrm>
          <a:off x="22199600" y="681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03" name="フローチャート: 判断 50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504" name="フローチャート: 判断 50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505" name="フローチャート: 判断 50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506" name="フローチャート: 判断 50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75235</xdr:rowOff>
    </xdr:from>
    <xdr:to>
      <xdr:col>116</xdr:col>
      <xdr:colOff>114300</xdr:colOff>
      <xdr:row>40</xdr:row>
      <xdr:rowOff>5385</xdr:rowOff>
    </xdr:to>
    <xdr:sp macro="" textlink="">
      <xdr:nvSpPr>
        <xdr:cNvPr id="512" name="楕円 511"/>
        <xdr:cNvSpPr/>
      </xdr:nvSpPr>
      <xdr:spPr>
        <a:xfrm>
          <a:off x="22110700" y="67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98112</xdr:rowOff>
    </xdr:from>
    <xdr:ext cx="469744" cy="259045"/>
    <xdr:sp macro="" textlink="">
      <xdr:nvSpPr>
        <xdr:cNvPr id="513" name="【認定こども園・幼稚園・保育所】&#10;一人当たり面積該当値テキスト"/>
        <xdr:cNvSpPr txBox="1"/>
      </xdr:nvSpPr>
      <xdr:spPr>
        <a:xfrm>
          <a:off x="22199600" y="661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163475</xdr:rowOff>
    </xdr:from>
    <xdr:to>
      <xdr:col>112</xdr:col>
      <xdr:colOff>38100</xdr:colOff>
      <xdr:row>39</xdr:row>
      <xdr:rowOff>93625</xdr:rowOff>
    </xdr:to>
    <xdr:sp macro="" textlink="">
      <xdr:nvSpPr>
        <xdr:cNvPr id="514" name="楕円 513"/>
        <xdr:cNvSpPr/>
      </xdr:nvSpPr>
      <xdr:spPr>
        <a:xfrm>
          <a:off x="21272500" y="66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42825</xdr:rowOff>
    </xdr:from>
    <xdr:to>
      <xdr:col>116</xdr:col>
      <xdr:colOff>63500</xdr:colOff>
      <xdr:row>39</xdr:row>
      <xdr:rowOff>126035</xdr:rowOff>
    </xdr:to>
    <xdr:cxnSp macro="">
      <xdr:nvCxnSpPr>
        <xdr:cNvPr id="515" name="直線コネクタ 514"/>
        <xdr:cNvCxnSpPr/>
      </xdr:nvCxnSpPr>
      <xdr:spPr>
        <a:xfrm>
          <a:off x="21323300" y="6729375"/>
          <a:ext cx="8382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16" name="楕円 515"/>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42825</xdr:rowOff>
    </xdr:from>
    <xdr:to>
      <xdr:col>111</xdr:col>
      <xdr:colOff>177800</xdr:colOff>
      <xdr:row>40</xdr:row>
      <xdr:rowOff>7620</xdr:rowOff>
    </xdr:to>
    <xdr:cxnSp macro="">
      <xdr:nvCxnSpPr>
        <xdr:cNvPr id="517" name="直線コネクタ 516"/>
        <xdr:cNvCxnSpPr/>
      </xdr:nvCxnSpPr>
      <xdr:spPr>
        <a:xfrm flipV="1">
          <a:off x="20434300" y="6729375"/>
          <a:ext cx="889000" cy="1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70578</xdr:rowOff>
    </xdr:from>
    <xdr:ext cx="469744" cy="259045"/>
    <xdr:sp macro="" textlink="">
      <xdr:nvSpPr>
        <xdr:cNvPr id="518" name="n_1aveValue【認定こども園・幼稚園・保育所】&#10;一人当たり面積"/>
        <xdr:cNvSpPr txBox="1"/>
      </xdr:nvSpPr>
      <xdr:spPr>
        <a:xfrm>
          <a:off x="210757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519"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520"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110152</xdr:rowOff>
    </xdr:from>
    <xdr:ext cx="469744" cy="259045"/>
    <xdr:sp macro="" textlink="">
      <xdr:nvSpPr>
        <xdr:cNvPr id="521" name="n_1mainValue【認定こども園・幼稚園・保育所】&#10;一人当たり面積"/>
        <xdr:cNvSpPr txBox="1"/>
      </xdr:nvSpPr>
      <xdr:spPr>
        <a:xfrm>
          <a:off x="21075727" y="645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22" name="n_2mainValue【認定こども園・幼稚園・保育所】&#10;一人当たり面積"/>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3" name="直線コネクタ 5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4" name="テキスト ボックス 5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5" name="直線コネクタ 5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6" name="テキスト ボックス 5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7" name="直線コネクタ 5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8" name="テキスト ボックス 5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9" name="直線コネクタ 5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0" name="テキスト ボックス 5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1" name="直線コネクタ 5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2" name="テキスト ボックス 5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3" name="直線コネクタ 5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4" name="テキスト ボックス 5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548" name="直線コネクタ 547"/>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549"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550" name="直線コネクタ 549"/>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51"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52" name="直線コネクタ 551"/>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553"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4" name="フローチャート: 判断 553"/>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555" name="フローチャート: 判断 554"/>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56" name="フローチャート: 判断 555"/>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57" name="フローチャート: 判断 556"/>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114119</xdr:rowOff>
    </xdr:from>
    <xdr:to>
      <xdr:col>85</xdr:col>
      <xdr:colOff>177800</xdr:colOff>
      <xdr:row>59</xdr:row>
      <xdr:rowOff>44269</xdr:rowOff>
    </xdr:to>
    <xdr:sp macro="" textlink="">
      <xdr:nvSpPr>
        <xdr:cNvPr id="563" name="楕円 562"/>
        <xdr:cNvSpPr/>
      </xdr:nvSpPr>
      <xdr:spPr>
        <a:xfrm>
          <a:off x="162687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136996</xdr:rowOff>
    </xdr:from>
    <xdr:ext cx="405111" cy="259045"/>
    <xdr:sp macro="" textlink="">
      <xdr:nvSpPr>
        <xdr:cNvPr id="564" name="【学校施設】&#10;有形固定資産減価償却率該当値テキスト"/>
        <xdr:cNvSpPr txBox="1"/>
      </xdr:nvSpPr>
      <xdr:spPr>
        <a:xfrm>
          <a:off x="16357600" y="9909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565" name="楕円 564"/>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58</xdr:row>
      <xdr:rowOff>164919</xdr:rowOff>
    </xdr:to>
    <xdr:cxnSp macro="">
      <xdr:nvCxnSpPr>
        <xdr:cNvPr id="566" name="直線コネクタ 565"/>
        <xdr:cNvCxnSpPr/>
      </xdr:nvCxnSpPr>
      <xdr:spPr>
        <a:xfrm>
          <a:off x="15481300" y="10107385"/>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67" name="楕円 566"/>
        <xdr:cNvSpPr/>
      </xdr:nvSpPr>
      <xdr:spPr>
        <a:xfrm>
          <a:off x="14541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163285</xdr:rowOff>
    </xdr:from>
    <xdr:to>
      <xdr:col>81</xdr:col>
      <xdr:colOff>50800</xdr:colOff>
      <xdr:row>59</xdr:row>
      <xdr:rowOff>88174</xdr:rowOff>
    </xdr:to>
    <xdr:cxnSp macro="">
      <xdr:nvCxnSpPr>
        <xdr:cNvPr id="568" name="直線コネクタ 567"/>
        <xdr:cNvCxnSpPr/>
      </xdr:nvCxnSpPr>
      <xdr:spPr>
        <a:xfrm flipV="1">
          <a:off x="14592300" y="10107385"/>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569"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7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71"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572" name="n_1mainValue【学校施設】&#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73" name="n_2mainValue【学校施設】&#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4" name="テキスト ボックス 593"/>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98" name="直線コネクタ 597"/>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99"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600" name="直線コネクタ 599"/>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601"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602" name="直線コネクタ 601"/>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603"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604" name="フローチャート: 判断 603"/>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605" name="フローチャート: 判断 604"/>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606" name="フローチャート: 判断 605"/>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607" name="フローチャート: 判断 606"/>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92266</xdr:rowOff>
    </xdr:from>
    <xdr:to>
      <xdr:col>116</xdr:col>
      <xdr:colOff>114300</xdr:colOff>
      <xdr:row>63</xdr:row>
      <xdr:rowOff>22416</xdr:rowOff>
    </xdr:to>
    <xdr:sp macro="" textlink="">
      <xdr:nvSpPr>
        <xdr:cNvPr id="613" name="楕円 612"/>
        <xdr:cNvSpPr/>
      </xdr:nvSpPr>
      <xdr:spPr>
        <a:xfrm>
          <a:off x="22110700" y="1072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115143</xdr:rowOff>
    </xdr:from>
    <xdr:ext cx="469744" cy="259045"/>
    <xdr:sp macro="" textlink="">
      <xdr:nvSpPr>
        <xdr:cNvPr id="614" name="【学校施設】&#10;一人当たり面積該当値テキスト"/>
        <xdr:cNvSpPr txBox="1"/>
      </xdr:nvSpPr>
      <xdr:spPr>
        <a:xfrm>
          <a:off x="22199600" y="1057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159131</xdr:rowOff>
    </xdr:from>
    <xdr:to>
      <xdr:col>112</xdr:col>
      <xdr:colOff>38100</xdr:colOff>
      <xdr:row>62</xdr:row>
      <xdr:rowOff>89281</xdr:rowOff>
    </xdr:to>
    <xdr:sp macro="" textlink="">
      <xdr:nvSpPr>
        <xdr:cNvPr id="615" name="楕円 614"/>
        <xdr:cNvSpPr/>
      </xdr:nvSpPr>
      <xdr:spPr>
        <a:xfrm>
          <a:off x="21272500" y="10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38481</xdr:rowOff>
    </xdr:from>
    <xdr:to>
      <xdr:col>116</xdr:col>
      <xdr:colOff>63500</xdr:colOff>
      <xdr:row>62</xdr:row>
      <xdr:rowOff>143066</xdr:rowOff>
    </xdr:to>
    <xdr:cxnSp macro="">
      <xdr:nvCxnSpPr>
        <xdr:cNvPr id="616" name="直線コネクタ 615"/>
        <xdr:cNvCxnSpPr/>
      </xdr:nvCxnSpPr>
      <xdr:spPr>
        <a:xfrm>
          <a:off x="21323300" y="10668381"/>
          <a:ext cx="8382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92456</xdr:rowOff>
    </xdr:from>
    <xdr:to>
      <xdr:col>107</xdr:col>
      <xdr:colOff>101600</xdr:colOff>
      <xdr:row>63</xdr:row>
      <xdr:rowOff>22606</xdr:rowOff>
    </xdr:to>
    <xdr:sp macro="" textlink="">
      <xdr:nvSpPr>
        <xdr:cNvPr id="617" name="楕円 616"/>
        <xdr:cNvSpPr/>
      </xdr:nvSpPr>
      <xdr:spPr>
        <a:xfrm>
          <a:off x="20383500" y="107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38481</xdr:rowOff>
    </xdr:from>
    <xdr:to>
      <xdr:col>111</xdr:col>
      <xdr:colOff>177800</xdr:colOff>
      <xdr:row>62</xdr:row>
      <xdr:rowOff>143256</xdr:rowOff>
    </xdr:to>
    <xdr:cxnSp macro="">
      <xdr:nvCxnSpPr>
        <xdr:cNvPr id="618" name="直線コネクタ 617"/>
        <xdr:cNvCxnSpPr/>
      </xdr:nvCxnSpPr>
      <xdr:spPr>
        <a:xfrm flipV="1">
          <a:off x="20434300" y="1066838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36212</xdr:rowOff>
    </xdr:from>
    <xdr:ext cx="469744" cy="259045"/>
    <xdr:sp macro="" textlink="">
      <xdr:nvSpPr>
        <xdr:cNvPr id="619" name="n_1aveValue【学校施設】&#10;一人当たり面積"/>
        <xdr:cNvSpPr txBox="1"/>
      </xdr:nvSpPr>
      <xdr:spPr>
        <a:xfrm>
          <a:off x="210757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620"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621"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105808</xdr:rowOff>
    </xdr:from>
    <xdr:ext cx="469744" cy="259045"/>
    <xdr:sp macro="" textlink="">
      <xdr:nvSpPr>
        <xdr:cNvPr id="622" name="n_1mainValue【学校施設】&#10;一人当たり面積"/>
        <xdr:cNvSpPr txBox="1"/>
      </xdr:nvSpPr>
      <xdr:spPr>
        <a:xfrm>
          <a:off x="21075727" y="1039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39133</xdr:rowOff>
    </xdr:from>
    <xdr:ext cx="469744" cy="259045"/>
    <xdr:sp macro="" textlink="">
      <xdr:nvSpPr>
        <xdr:cNvPr id="623" name="n_2mainValue【学校施設】&#10;一人当たり面積"/>
        <xdr:cNvSpPr txBox="1"/>
      </xdr:nvSpPr>
      <xdr:spPr>
        <a:xfrm>
          <a:off x="20199427" y="1049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649" name="直線コネクタ 648"/>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650"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51" name="直線コネクタ 650"/>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3" name="直線コネクタ 6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654"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55" name="フローチャート: 判断 654"/>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56" name="フローチャート: 判断 655"/>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57" name="フローチャート: 判断 656"/>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58" name="フローチャート: 判断 657"/>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28121</xdr:rowOff>
    </xdr:from>
    <xdr:to>
      <xdr:col>85</xdr:col>
      <xdr:colOff>177800</xdr:colOff>
      <xdr:row>77</xdr:row>
      <xdr:rowOff>129721</xdr:rowOff>
    </xdr:to>
    <xdr:sp macro="" textlink="">
      <xdr:nvSpPr>
        <xdr:cNvPr id="664" name="楕円 663"/>
        <xdr:cNvSpPr/>
      </xdr:nvSpPr>
      <xdr:spPr>
        <a:xfrm>
          <a:off x="162687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152598</xdr:rowOff>
    </xdr:from>
    <xdr:ext cx="469744" cy="259045"/>
    <xdr:sp macro="" textlink="">
      <xdr:nvSpPr>
        <xdr:cNvPr id="665" name="【児童館】&#10;有形固定資産減価償却率該当値テキスト"/>
        <xdr:cNvSpPr txBox="1"/>
      </xdr:nvSpPr>
      <xdr:spPr>
        <a:xfrm>
          <a:off x="16357600" y="1318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66" name="楕円 665"/>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78921</xdr:rowOff>
    </xdr:from>
    <xdr:to>
      <xdr:col>85</xdr:col>
      <xdr:colOff>127000</xdr:colOff>
      <xdr:row>77</xdr:row>
      <xdr:rowOff>78921</xdr:rowOff>
    </xdr:to>
    <xdr:cxnSp macro="">
      <xdr:nvCxnSpPr>
        <xdr:cNvPr id="667" name="直線コネクタ 666"/>
        <xdr:cNvCxnSpPr/>
      </xdr:nvCxnSpPr>
      <xdr:spPr>
        <a:xfrm>
          <a:off x="15481300" y="1328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101600</xdr:rowOff>
    </xdr:from>
    <xdr:to>
      <xdr:col>76</xdr:col>
      <xdr:colOff>165100</xdr:colOff>
      <xdr:row>78</xdr:row>
      <xdr:rowOff>31750</xdr:rowOff>
    </xdr:to>
    <xdr:sp macro="" textlink="">
      <xdr:nvSpPr>
        <xdr:cNvPr id="668" name="楕円 667"/>
        <xdr:cNvSpPr/>
      </xdr:nvSpPr>
      <xdr:spPr>
        <a:xfrm>
          <a:off x="14541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152400</xdr:rowOff>
    </xdr:to>
    <xdr:cxnSp macro="">
      <xdr:nvCxnSpPr>
        <xdr:cNvPr id="669" name="直線コネクタ 668"/>
        <xdr:cNvCxnSpPr/>
      </xdr:nvCxnSpPr>
      <xdr:spPr>
        <a:xfrm flipV="1">
          <a:off x="14592300" y="132805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670"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671"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72"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73"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48277</xdr:rowOff>
    </xdr:from>
    <xdr:ext cx="405111" cy="259045"/>
    <xdr:sp macro="" textlink="">
      <xdr:nvSpPr>
        <xdr:cNvPr id="674" name="n_2mainValue【児童館】&#10;有形固定資産減価償却率"/>
        <xdr:cNvSpPr txBox="1"/>
      </xdr:nvSpPr>
      <xdr:spPr>
        <a:xfrm>
          <a:off x="14389744" y="1307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98" name="直線コネクタ 697"/>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99"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700" name="直線コネクタ 699"/>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1"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2" name="直線コネクタ 70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703"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04" name="フローチャート: 判断 703"/>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705" name="フローチャート: 判断 704"/>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06" name="フローチャート: 判断 705"/>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707" name="フローチャート: 判断 706"/>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楕円 712"/>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14"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74930</xdr:rowOff>
    </xdr:from>
    <xdr:to>
      <xdr:col>112</xdr:col>
      <xdr:colOff>38100</xdr:colOff>
      <xdr:row>82</xdr:row>
      <xdr:rowOff>5080</xdr:rowOff>
    </xdr:to>
    <xdr:sp macro="" textlink="">
      <xdr:nvSpPr>
        <xdr:cNvPr id="715" name="楕円 714"/>
        <xdr:cNvSpPr/>
      </xdr:nvSpPr>
      <xdr:spPr>
        <a:xfrm>
          <a:off x="2127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125730</xdr:rowOff>
    </xdr:from>
    <xdr:to>
      <xdr:col>116</xdr:col>
      <xdr:colOff>63500</xdr:colOff>
      <xdr:row>84</xdr:row>
      <xdr:rowOff>0</xdr:rowOff>
    </xdr:to>
    <xdr:cxnSp macro="">
      <xdr:nvCxnSpPr>
        <xdr:cNvPr id="716" name="直線コネクタ 715"/>
        <xdr:cNvCxnSpPr/>
      </xdr:nvCxnSpPr>
      <xdr:spPr>
        <a:xfrm>
          <a:off x="21323300" y="1401318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97789</xdr:rowOff>
    </xdr:from>
    <xdr:to>
      <xdr:col>107</xdr:col>
      <xdr:colOff>101600</xdr:colOff>
      <xdr:row>82</xdr:row>
      <xdr:rowOff>27939</xdr:rowOff>
    </xdr:to>
    <xdr:sp macro="" textlink="">
      <xdr:nvSpPr>
        <xdr:cNvPr id="717" name="楕円 716"/>
        <xdr:cNvSpPr/>
      </xdr:nvSpPr>
      <xdr:spPr>
        <a:xfrm>
          <a:off x="20383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125730</xdr:rowOff>
    </xdr:from>
    <xdr:to>
      <xdr:col>111</xdr:col>
      <xdr:colOff>177800</xdr:colOff>
      <xdr:row>81</xdr:row>
      <xdr:rowOff>148589</xdr:rowOff>
    </xdr:to>
    <xdr:cxnSp macro="">
      <xdr:nvCxnSpPr>
        <xdr:cNvPr id="718" name="直線コネクタ 717"/>
        <xdr:cNvCxnSpPr/>
      </xdr:nvCxnSpPr>
      <xdr:spPr>
        <a:xfrm flipV="1">
          <a:off x="20434300" y="14013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76216</xdr:rowOff>
    </xdr:from>
    <xdr:ext cx="469744" cy="259045"/>
    <xdr:sp macro="" textlink="">
      <xdr:nvSpPr>
        <xdr:cNvPr id="719" name="n_1aveValue【児童館】&#10;一人当たり面積"/>
        <xdr:cNvSpPr txBox="1"/>
      </xdr:nvSpPr>
      <xdr:spPr>
        <a:xfrm>
          <a:off x="21075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20" name="n_2ave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721"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21607</xdr:rowOff>
    </xdr:from>
    <xdr:ext cx="469744" cy="259045"/>
    <xdr:sp macro="" textlink="">
      <xdr:nvSpPr>
        <xdr:cNvPr id="722" name="n_1mainValue【児童館】&#10;一人当たり面積"/>
        <xdr:cNvSpPr txBox="1"/>
      </xdr:nvSpPr>
      <xdr:spPr>
        <a:xfrm>
          <a:off x="21075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44466</xdr:rowOff>
    </xdr:from>
    <xdr:ext cx="469744" cy="259045"/>
    <xdr:sp macro="" textlink="">
      <xdr:nvSpPr>
        <xdr:cNvPr id="723" name="n_2mainValue【児童館】&#10;一人当たり面積"/>
        <xdr:cNvSpPr txBox="1"/>
      </xdr:nvSpPr>
      <xdr:spPr>
        <a:xfrm>
          <a:off x="20199427"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インフラ資産の道路・橋梁については、減価償却率が</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％を超えており更新の必要性が増しているため、社会資本整備事業等を活用しながら計画的な改修を実施していきたい。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公営住宅については</a:t>
          </a:r>
          <a:r>
            <a:rPr kumimoji="1" lang="ja-JP" altLang="ja-JP" sz="1100">
              <a:solidFill>
                <a:schemeClr val="dk1"/>
              </a:solidFill>
              <a:effectLst/>
              <a:latin typeface="+mn-lt"/>
              <a:ea typeface="+mn-ea"/>
              <a:cs typeface="+mn-cs"/>
            </a:rPr>
            <a:t>全国平均値を下回っているが、公営住宅長寿命化計画に基づき、改修、統廃合を進めている。</a:t>
          </a:r>
          <a:endParaRPr lang="ja-JP" altLang="ja-JP">
            <a:effectLst/>
          </a:endParaRPr>
        </a:p>
        <a:p>
          <a:r>
            <a:rPr kumimoji="1" lang="ja-JP" altLang="en-US" sz="1100">
              <a:solidFill>
                <a:schemeClr val="dk1"/>
              </a:solidFill>
              <a:effectLst/>
              <a:latin typeface="+mn-lt"/>
              <a:ea typeface="+mn-ea"/>
              <a:cs typeface="+mn-cs"/>
            </a:rPr>
            <a:t>　その他の施設については、合併に伴い類似団体より保有数が多く老朽化も進んでいるため施設の改修・統廃合を計画的に進めて行く。</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131190</xdr:rowOff>
    </xdr:from>
    <xdr:ext cx="405111" cy="259045"/>
    <xdr:sp macro="" textlink="">
      <xdr:nvSpPr>
        <xdr:cNvPr id="62" name="【図書館】&#10;有形固定資産減価償却率平均値テキスト"/>
        <xdr:cNvSpPr txBox="1"/>
      </xdr:nvSpPr>
      <xdr:spPr>
        <a:xfrm>
          <a:off x="4673600" y="630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2" name="楕円 71"/>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3" name="【図書館】&#10;有形固定資産減価償却率該当値テキスト"/>
        <xdr:cNvSpPr txBox="1"/>
      </xdr:nvSpPr>
      <xdr:spPr>
        <a:xfrm>
          <a:off x="46736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19050</xdr:rowOff>
    </xdr:from>
    <xdr:to>
      <xdr:col>24</xdr:col>
      <xdr:colOff>63500</xdr:colOff>
      <xdr:row>35</xdr:row>
      <xdr:rowOff>51707</xdr:rowOff>
    </xdr:to>
    <xdr:cxnSp macro="">
      <xdr:nvCxnSpPr>
        <xdr:cNvPr id="75" name="直線コネクタ 74"/>
        <xdr:cNvCxnSpPr/>
      </xdr:nvCxnSpPr>
      <xdr:spPr>
        <a:xfrm flipV="1">
          <a:off x="3797300" y="6019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43361</xdr:rowOff>
    </xdr:from>
    <xdr:to>
      <xdr:col>15</xdr:col>
      <xdr:colOff>101600</xdr:colOff>
      <xdr:row>36</xdr:row>
      <xdr:rowOff>144961</xdr:rowOff>
    </xdr:to>
    <xdr:sp macro="" textlink="">
      <xdr:nvSpPr>
        <xdr:cNvPr id="76" name="楕円 75"/>
        <xdr:cNvSpPr/>
      </xdr:nvSpPr>
      <xdr:spPr>
        <a:xfrm>
          <a:off x="28575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36</xdr:row>
      <xdr:rowOff>94161</xdr:rowOff>
    </xdr:to>
    <xdr:cxnSp macro="">
      <xdr:nvCxnSpPr>
        <xdr:cNvPr id="77" name="直線コネクタ 76"/>
        <xdr:cNvCxnSpPr/>
      </xdr:nvCxnSpPr>
      <xdr:spPr>
        <a:xfrm flipV="1">
          <a:off x="2908300" y="6052457"/>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78"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87103</xdr:rowOff>
    </xdr:from>
    <xdr:ext cx="405111" cy="259045"/>
    <xdr:sp macro="" textlink="">
      <xdr:nvSpPr>
        <xdr:cNvPr id="79" name="n_2aveValue【図書館】&#10;有形固定資産減価償却率"/>
        <xdr:cNvSpPr txBox="1"/>
      </xdr:nvSpPr>
      <xdr:spPr>
        <a:xfrm>
          <a:off x="2705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1"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161488</xdr:rowOff>
    </xdr:from>
    <xdr:ext cx="405111" cy="259045"/>
    <xdr:sp macro="" textlink="">
      <xdr:nvSpPr>
        <xdr:cNvPr id="82" name="n_2mainValue【図書館】&#10;有形固定資産減価償却率"/>
        <xdr:cNvSpPr txBox="1"/>
      </xdr:nvSpPr>
      <xdr:spPr>
        <a:xfrm>
          <a:off x="2705744" y="59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09"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52832</xdr:rowOff>
    </xdr:from>
    <xdr:to>
      <xdr:col>55</xdr:col>
      <xdr:colOff>50800</xdr:colOff>
      <xdr:row>40</xdr:row>
      <xdr:rowOff>154432</xdr:rowOff>
    </xdr:to>
    <xdr:sp macro="" textlink="">
      <xdr:nvSpPr>
        <xdr:cNvPr id="119" name="楕円 118"/>
        <xdr:cNvSpPr/>
      </xdr:nvSpPr>
      <xdr:spPr>
        <a:xfrm>
          <a:off x="10426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31259</xdr:rowOff>
    </xdr:from>
    <xdr:ext cx="469744" cy="259045"/>
    <xdr:sp macro="" textlink="">
      <xdr:nvSpPr>
        <xdr:cNvPr id="120" name="【図書館】&#10;一人当たり面積該当値テキスト"/>
        <xdr:cNvSpPr txBox="1"/>
      </xdr:nvSpPr>
      <xdr:spPr>
        <a:xfrm>
          <a:off x="10515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21" name="楕円 120"/>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103632</xdr:rowOff>
    </xdr:from>
    <xdr:to>
      <xdr:col>55</xdr:col>
      <xdr:colOff>0</xdr:colOff>
      <xdr:row>40</xdr:row>
      <xdr:rowOff>108204</xdr:rowOff>
    </xdr:to>
    <xdr:cxnSp macro="">
      <xdr:nvCxnSpPr>
        <xdr:cNvPr id="122" name="直線コネクタ 121"/>
        <xdr:cNvCxnSpPr/>
      </xdr:nvCxnSpPr>
      <xdr:spPr>
        <a:xfrm flipV="1">
          <a:off x="9639300" y="696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61976</xdr:rowOff>
    </xdr:from>
    <xdr:to>
      <xdr:col>46</xdr:col>
      <xdr:colOff>38100</xdr:colOff>
      <xdr:row>40</xdr:row>
      <xdr:rowOff>163576</xdr:rowOff>
    </xdr:to>
    <xdr:sp macro="" textlink="">
      <xdr:nvSpPr>
        <xdr:cNvPr id="123" name="楕円 122"/>
        <xdr:cNvSpPr/>
      </xdr:nvSpPr>
      <xdr:spPr>
        <a:xfrm>
          <a:off x="8699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112776</xdr:rowOff>
    </xdr:to>
    <xdr:cxnSp macro="">
      <xdr:nvCxnSpPr>
        <xdr:cNvPr id="124" name="直線コネクタ 123"/>
        <xdr:cNvCxnSpPr/>
      </xdr:nvCxnSpPr>
      <xdr:spPr>
        <a:xfrm flipV="1">
          <a:off x="8750300" y="6966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25"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26"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150131</xdr:rowOff>
    </xdr:from>
    <xdr:ext cx="469744" cy="259045"/>
    <xdr:sp macro="" textlink="">
      <xdr:nvSpPr>
        <xdr:cNvPr id="128" name="n_1main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154703</xdr:rowOff>
    </xdr:from>
    <xdr:ext cx="469744" cy="259045"/>
    <xdr:sp macro="" textlink="">
      <xdr:nvSpPr>
        <xdr:cNvPr id="129" name="n_2mainValue【図書館】&#10;一人当たり面積"/>
        <xdr:cNvSpPr txBox="1"/>
      </xdr:nvSpPr>
      <xdr:spPr>
        <a:xfrm>
          <a:off x="8515427" y="701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55335</xdr:rowOff>
    </xdr:from>
    <xdr:to>
      <xdr:col>24</xdr:col>
      <xdr:colOff>114300</xdr:colOff>
      <xdr:row>56</xdr:row>
      <xdr:rowOff>156935</xdr:rowOff>
    </xdr:to>
    <xdr:sp macro="" textlink="">
      <xdr:nvSpPr>
        <xdr:cNvPr id="170" name="楕円 169"/>
        <xdr:cNvSpPr/>
      </xdr:nvSpPr>
      <xdr:spPr>
        <a:xfrm>
          <a:off x="4584700" y="96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78212</xdr:rowOff>
    </xdr:from>
    <xdr:ext cx="405111" cy="259045"/>
    <xdr:sp macro="" textlink="">
      <xdr:nvSpPr>
        <xdr:cNvPr id="171" name="【体育館・プール】&#10;有形固定資産減価償却率該当値テキスト"/>
        <xdr:cNvSpPr txBox="1"/>
      </xdr:nvSpPr>
      <xdr:spPr>
        <a:xfrm>
          <a:off x="4673600" y="950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96157</xdr:rowOff>
    </xdr:from>
    <xdr:to>
      <xdr:col>20</xdr:col>
      <xdr:colOff>38100</xdr:colOff>
      <xdr:row>57</xdr:row>
      <xdr:rowOff>26307</xdr:rowOff>
    </xdr:to>
    <xdr:sp macro="" textlink="">
      <xdr:nvSpPr>
        <xdr:cNvPr id="172" name="楕円 171"/>
        <xdr:cNvSpPr/>
      </xdr:nvSpPr>
      <xdr:spPr>
        <a:xfrm>
          <a:off x="3746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106135</xdr:rowOff>
    </xdr:from>
    <xdr:to>
      <xdr:col>24</xdr:col>
      <xdr:colOff>63500</xdr:colOff>
      <xdr:row>56</xdr:row>
      <xdr:rowOff>146957</xdr:rowOff>
    </xdr:to>
    <xdr:cxnSp macro="">
      <xdr:nvCxnSpPr>
        <xdr:cNvPr id="173" name="直線コネクタ 172"/>
        <xdr:cNvCxnSpPr/>
      </xdr:nvCxnSpPr>
      <xdr:spPr>
        <a:xfrm flipV="1">
          <a:off x="3797300" y="9707335"/>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156573</xdr:rowOff>
    </xdr:from>
    <xdr:to>
      <xdr:col>15</xdr:col>
      <xdr:colOff>101600</xdr:colOff>
      <xdr:row>57</xdr:row>
      <xdr:rowOff>86723</xdr:rowOff>
    </xdr:to>
    <xdr:sp macro="" textlink="">
      <xdr:nvSpPr>
        <xdr:cNvPr id="174" name="楕円 173"/>
        <xdr:cNvSpPr/>
      </xdr:nvSpPr>
      <xdr:spPr>
        <a:xfrm>
          <a:off x="2857500" y="97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146957</xdr:rowOff>
    </xdr:from>
    <xdr:to>
      <xdr:col>19</xdr:col>
      <xdr:colOff>177800</xdr:colOff>
      <xdr:row>57</xdr:row>
      <xdr:rowOff>35923</xdr:rowOff>
    </xdr:to>
    <xdr:cxnSp macro="">
      <xdr:nvCxnSpPr>
        <xdr:cNvPr id="175" name="直線コネクタ 174"/>
        <xdr:cNvCxnSpPr/>
      </xdr:nvCxnSpPr>
      <xdr:spPr>
        <a:xfrm flipV="1">
          <a:off x="2908300" y="9748157"/>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42834</xdr:rowOff>
    </xdr:from>
    <xdr:ext cx="405111" cy="259045"/>
    <xdr:sp macro="" textlink="">
      <xdr:nvSpPr>
        <xdr:cNvPr id="179" name="n_1mainValue【体育館・プール】&#10;有形固定資産減価償却率"/>
        <xdr:cNvSpPr txBox="1"/>
      </xdr:nvSpPr>
      <xdr:spPr>
        <a:xfrm>
          <a:off x="35820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103250</xdr:rowOff>
    </xdr:from>
    <xdr:ext cx="405111" cy="259045"/>
    <xdr:sp macro="" textlink="">
      <xdr:nvSpPr>
        <xdr:cNvPr id="180" name="n_2mainValue【体育館・プール】&#10;有形固定資産減価償却率"/>
        <xdr:cNvSpPr txBox="1"/>
      </xdr:nvSpPr>
      <xdr:spPr>
        <a:xfrm>
          <a:off x="2705744" y="953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09"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129032</xdr:rowOff>
    </xdr:from>
    <xdr:to>
      <xdr:col>55</xdr:col>
      <xdr:colOff>50800</xdr:colOff>
      <xdr:row>61</xdr:row>
      <xdr:rowOff>59182</xdr:rowOff>
    </xdr:to>
    <xdr:sp macro="" textlink="">
      <xdr:nvSpPr>
        <xdr:cNvPr id="219" name="楕円 218"/>
        <xdr:cNvSpPr/>
      </xdr:nvSpPr>
      <xdr:spPr>
        <a:xfrm>
          <a:off x="104267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151909</xdr:rowOff>
    </xdr:from>
    <xdr:ext cx="469744" cy="259045"/>
    <xdr:sp macro="" textlink="">
      <xdr:nvSpPr>
        <xdr:cNvPr id="220" name="【体育館・プール】&#10;一人当たり面積該当値テキスト"/>
        <xdr:cNvSpPr txBox="1"/>
      </xdr:nvSpPr>
      <xdr:spPr>
        <a:xfrm>
          <a:off x="10515600"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45974</xdr:rowOff>
    </xdr:from>
    <xdr:to>
      <xdr:col>50</xdr:col>
      <xdr:colOff>165100</xdr:colOff>
      <xdr:row>60</xdr:row>
      <xdr:rowOff>147574</xdr:rowOff>
    </xdr:to>
    <xdr:sp macro="" textlink="">
      <xdr:nvSpPr>
        <xdr:cNvPr id="221" name="楕円 220"/>
        <xdr:cNvSpPr/>
      </xdr:nvSpPr>
      <xdr:spPr>
        <a:xfrm>
          <a:off x="9588500" y="1033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96774</xdr:rowOff>
    </xdr:from>
    <xdr:to>
      <xdr:col>55</xdr:col>
      <xdr:colOff>0</xdr:colOff>
      <xdr:row>61</xdr:row>
      <xdr:rowOff>8382</xdr:rowOff>
    </xdr:to>
    <xdr:cxnSp macro="">
      <xdr:nvCxnSpPr>
        <xdr:cNvPr id="222" name="直線コネクタ 221"/>
        <xdr:cNvCxnSpPr/>
      </xdr:nvCxnSpPr>
      <xdr:spPr>
        <a:xfrm>
          <a:off x="9639300" y="10383774"/>
          <a:ext cx="8382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61976</xdr:rowOff>
    </xdr:from>
    <xdr:to>
      <xdr:col>46</xdr:col>
      <xdr:colOff>38100</xdr:colOff>
      <xdr:row>60</xdr:row>
      <xdr:rowOff>163576</xdr:rowOff>
    </xdr:to>
    <xdr:sp macro="" textlink="">
      <xdr:nvSpPr>
        <xdr:cNvPr id="223" name="楕円 222"/>
        <xdr:cNvSpPr/>
      </xdr:nvSpPr>
      <xdr:spPr>
        <a:xfrm>
          <a:off x="8699500" y="103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96774</xdr:rowOff>
    </xdr:from>
    <xdr:to>
      <xdr:col>50</xdr:col>
      <xdr:colOff>114300</xdr:colOff>
      <xdr:row>60</xdr:row>
      <xdr:rowOff>112776</xdr:rowOff>
    </xdr:to>
    <xdr:cxnSp macro="">
      <xdr:nvCxnSpPr>
        <xdr:cNvPr id="224" name="直線コネクタ 223"/>
        <xdr:cNvCxnSpPr/>
      </xdr:nvCxnSpPr>
      <xdr:spPr>
        <a:xfrm flipV="1">
          <a:off x="8750300" y="1038377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25"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143273</xdr:rowOff>
    </xdr:from>
    <xdr:ext cx="469744" cy="259045"/>
    <xdr:sp macro="" textlink="">
      <xdr:nvSpPr>
        <xdr:cNvPr id="226" name="n_2aveValue【体育館・プール】&#10;一人当たり面積"/>
        <xdr:cNvSpPr txBox="1"/>
      </xdr:nvSpPr>
      <xdr:spPr>
        <a:xfrm>
          <a:off x="8515427" y="106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164101</xdr:rowOff>
    </xdr:from>
    <xdr:ext cx="469744" cy="259045"/>
    <xdr:sp macro="" textlink="">
      <xdr:nvSpPr>
        <xdr:cNvPr id="228" name="n_1mainValue【体育館・プール】&#10;一人当たり面積"/>
        <xdr:cNvSpPr txBox="1"/>
      </xdr:nvSpPr>
      <xdr:spPr>
        <a:xfrm>
          <a:off x="9391727" y="101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8653</xdr:rowOff>
    </xdr:from>
    <xdr:ext cx="469744" cy="259045"/>
    <xdr:sp macro="" textlink="">
      <xdr:nvSpPr>
        <xdr:cNvPr id="229" name="n_2mainValue【体育館・プール】&#10;一人当たり面積"/>
        <xdr:cNvSpPr txBox="1"/>
      </xdr:nvSpPr>
      <xdr:spPr>
        <a:xfrm>
          <a:off x="8515427" y="1012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70593</xdr:rowOff>
    </xdr:from>
    <xdr:ext cx="405111" cy="259045"/>
    <xdr:sp macro="" textlink="">
      <xdr:nvSpPr>
        <xdr:cNvPr id="260" name="【福祉施設】&#10;有形固定資産減価償却率平均値テキスト"/>
        <xdr:cNvSpPr txBox="1"/>
      </xdr:nvSpPr>
      <xdr:spPr>
        <a:xfrm>
          <a:off x="4673600" y="1395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70" name="楕円 269"/>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133911</xdr:rowOff>
    </xdr:from>
    <xdr:ext cx="405111" cy="259045"/>
    <xdr:sp macro="" textlink="">
      <xdr:nvSpPr>
        <xdr:cNvPr id="271" name="【福祉施設】&#10;有形固定資産減価償却率該当値テキスト"/>
        <xdr:cNvSpPr txBox="1"/>
      </xdr:nvSpPr>
      <xdr:spPr>
        <a:xfrm>
          <a:off x="4673600" y="1419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54248</xdr:rowOff>
    </xdr:from>
    <xdr:to>
      <xdr:col>20</xdr:col>
      <xdr:colOff>38100</xdr:colOff>
      <xdr:row>81</xdr:row>
      <xdr:rowOff>155848</xdr:rowOff>
    </xdr:to>
    <xdr:sp macro="" textlink="">
      <xdr:nvSpPr>
        <xdr:cNvPr id="272" name="楕円 271"/>
        <xdr:cNvSpPr/>
      </xdr:nvSpPr>
      <xdr:spPr>
        <a:xfrm>
          <a:off x="3746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105048</xdr:rowOff>
    </xdr:from>
    <xdr:to>
      <xdr:col>24</xdr:col>
      <xdr:colOff>63500</xdr:colOff>
      <xdr:row>83</xdr:row>
      <xdr:rowOff>34834</xdr:rowOff>
    </xdr:to>
    <xdr:cxnSp macro="">
      <xdr:nvCxnSpPr>
        <xdr:cNvPr id="273" name="直線コネクタ 272"/>
        <xdr:cNvCxnSpPr/>
      </xdr:nvCxnSpPr>
      <xdr:spPr>
        <a:xfrm>
          <a:off x="3797300" y="13992498"/>
          <a:ext cx="838200" cy="27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274" name="楕円 273"/>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81</xdr:row>
      <xdr:rowOff>137705</xdr:rowOff>
    </xdr:to>
    <xdr:cxnSp macro="">
      <xdr:nvCxnSpPr>
        <xdr:cNvPr id="275" name="直線コネクタ 274"/>
        <xdr:cNvCxnSpPr/>
      </xdr:nvCxnSpPr>
      <xdr:spPr>
        <a:xfrm flipV="1">
          <a:off x="2908300" y="139924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77"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925</xdr:rowOff>
    </xdr:from>
    <xdr:ext cx="405111" cy="259045"/>
    <xdr:sp macro="" textlink="">
      <xdr:nvSpPr>
        <xdr:cNvPr id="279" name="n_1mainValue【福祉施設】&#10;有形固定資産減価償却率"/>
        <xdr:cNvSpPr txBox="1"/>
      </xdr:nvSpPr>
      <xdr:spPr>
        <a:xfrm>
          <a:off x="35820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280" name="n_2mainValue【福祉施設】&#10;有形固定資産減価償却率"/>
        <xdr:cNvSpPr txBox="1"/>
      </xdr:nvSpPr>
      <xdr:spPr>
        <a:xfrm>
          <a:off x="2705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307" name="【福祉施設】&#10;一人当たり面積平均値テキスト"/>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6502</xdr:rowOff>
    </xdr:from>
    <xdr:to>
      <xdr:col>55</xdr:col>
      <xdr:colOff>50800</xdr:colOff>
      <xdr:row>82</xdr:row>
      <xdr:rowOff>108102</xdr:rowOff>
    </xdr:to>
    <xdr:sp macro="" textlink="">
      <xdr:nvSpPr>
        <xdr:cNvPr id="317" name="楕円 316"/>
        <xdr:cNvSpPr/>
      </xdr:nvSpPr>
      <xdr:spPr>
        <a:xfrm>
          <a:off x="10426700" y="140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29379</xdr:rowOff>
    </xdr:from>
    <xdr:ext cx="469744" cy="259045"/>
    <xdr:sp macro="" textlink="">
      <xdr:nvSpPr>
        <xdr:cNvPr id="318" name="【福祉施設】&#10;一人当たり面積該当値テキスト"/>
        <xdr:cNvSpPr txBox="1"/>
      </xdr:nvSpPr>
      <xdr:spPr>
        <a:xfrm>
          <a:off x="10515600" y="1391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29820</xdr:rowOff>
    </xdr:from>
    <xdr:to>
      <xdr:col>50</xdr:col>
      <xdr:colOff>165100</xdr:colOff>
      <xdr:row>82</xdr:row>
      <xdr:rowOff>131420</xdr:rowOff>
    </xdr:to>
    <xdr:sp macro="" textlink="">
      <xdr:nvSpPr>
        <xdr:cNvPr id="319" name="楕円 318"/>
        <xdr:cNvSpPr/>
      </xdr:nvSpPr>
      <xdr:spPr>
        <a:xfrm>
          <a:off x="9588500" y="1408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57302</xdr:rowOff>
    </xdr:from>
    <xdr:to>
      <xdr:col>55</xdr:col>
      <xdr:colOff>0</xdr:colOff>
      <xdr:row>82</xdr:row>
      <xdr:rowOff>80620</xdr:rowOff>
    </xdr:to>
    <xdr:cxnSp macro="">
      <xdr:nvCxnSpPr>
        <xdr:cNvPr id="320" name="直線コネクタ 319"/>
        <xdr:cNvCxnSpPr/>
      </xdr:nvCxnSpPr>
      <xdr:spPr>
        <a:xfrm flipV="1">
          <a:off x="9639300" y="14116202"/>
          <a:ext cx="8382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81026</xdr:rowOff>
    </xdr:from>
    <xdr:to>
      <xdr:col>46</xdr:col>
      <xdr:colOff>38100</xdr:colOff>
      <xdr:row>83</xdr:row>
      <xdr:rowOff>11176</xdr:rowOff>
    </xdr:to>
    <xdr:sp macro="" textlink="">
      <xdr:nvSpPr>
        <xdr:cNvPr id="321" name="楕円 320"/>
        <xdr:cNvSpPr/>
      </xdr:nvSpPr>
      <xdr:spPr>
        <a:xfrm>
          <a:off x="8699500" y="1413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80620</xdr:rowOff>
    </xdr:from>
    <xdr:to>
      <xdr:col>50</xdr:col>
      <xdr:colOff>114300</xdr:colOff>
      <xdr:row>82</xdr:row>
      <xdr:rowOff>131826</xdr:rowOff>
    </xdr:to>
    <xdr:cxnSp macro="">
      <xdr:nvCxnSpPr>
        <xdr:cNvPr id="322" name="直線コネクタ 321"/>
        <xdr:cNvCxnSpPr/>
      </xdr:nvCxnSpPr>
      <xdr:spPr>
        <a:xfrm flipV="1">
          <a:off x="8750300" y="14139520"/>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85513</xdr:rowOff>
    </xdr:from>
    <xdr:ext cx="469744" cy="259045"/>
    <xdr:sp macro="" textlink="">
      <xdr:nvSpPr>
        <xdr:cNvPr id="323" name="n_1aveValue【福祉施設】&#10;一人当たり面積"/>
        <xdr:cNvSpPr txBox="1"/>
      </xdr:nvSpPr>
      <xdr:spPr>
        <a:xfrm>
          <a:off x="9391727" y="1465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96944</xdr:rowOff>
    </xdr:from>
    <xdr:ext cx="469744" cy="259045"/>
    <xdr:sp macro="" textlink="">
      <xdr:nvSpPr>
        <xdr:cNvPr id="324" name="n_2aveValue【福祉施設】&#10;一人当たり面積"/>
        <xdr:cNvSpPr txBox="1"/>
      </xdr:nvSpPr>
      <xdr:spPr>
        <a:xfrm>
          <a:off x="8515427" y="1467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147947</xdr:rowOff>
    </xdr:from>
    <xdr:ext cx="469744" cy="259045"/>
    <xdr:sp macro="" textlink="">
      <xdr:nvSpPr>
        <xdr:cNvPr id="326" name="n_1mainValue【福祉施設】&#10;一人当たり面積"/>
        <xdr:cNvSpPr txBox="1"/>
      </xdr:nvSpPr>
      <xdr:spPr>
        <a:xfrm>
          <a:off x="9391727" y="1386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27703</xdr:rowOff>
    </xdr:from>
    <xdr:ext cx="469744" cy="259045"/>
    <xdr:sp macro="" textlink="">
      <xdr:nvSpPr>
        <xdr:cNvPr id="327" name="n_2mainValue【福祉施設】&#10;一人当たり面積"/>
        <xdr:cNvSpPr txBox="1"/>
      </xdr:nvSpPr>
      <xdr:spPr>
        <a:xfrm>
          <a:off x="8515427" y="1391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53" name="直線コネクタ 352"/>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54"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55" name="直線コネクタ 354"/>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56"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7" name="直線コネクタ 35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58"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59" name="フローチャート: 判断 358"/>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60" name="フローチャート: 判断 359"/>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61" name="フローチャート: 判断 360"/>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62" name="フローチャート: 判断 361"/>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4173</xdr:rowOff>
    </xdr:from>
    <xdr:to>
      <xdr:col>15</xdr:col>
      <xdr:colOff>101600</xdr:colOff>
      <xdr:row>102</xdr:row>
      <xdr:rowOff>105773</xdr:rowOff>
    </xdr:to>
    <xdr:sp macro="" textlink="">
      <xdr:nvSpPr>
        <xdr:cNvPr id="368" name="楕円 367"/>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369" name="n_1aveValue【市民会館】&#10;有形固定資産減価償却率"/>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70"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150058</xdr:rowOff>
    </xdr:from>
    <xdr:ext cx="405111" cy="259045"/>
    <xdr:sp macro="" textlink="">
      <xdr:nvSpPr>
        <xdr:cNvPr id="371" name="n_3aveValue【市民会館】&#10;有形固定資産減価償却率"/>
        <xdr:cNvSpPr txBox="1"/>
      </xdr:nvSpPr>
      <xdr:spPr>
        <a:xfrm>
          <a:off x="1816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372"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3" name="直線コネクタ 3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4" name="テキスト ボックス 3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5" name="直線コネクタ 3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6" name="テキスト ボックス 3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7" name="直線コネクタ 3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8" name="テキスト ボックス 3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9" name="直線コネクタ 3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0" name="テキスト ボックス 3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1" name="直線コネクタ 3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2" name="テキスト ボックス 3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3" name="直線コネクタ 3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4" name="テキスト ボックス 3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98" name="直線コネクタ 397"/>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99"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00" name="直線コネクタ 399"/>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01"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02" name="直線コネクタ 401"/>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03"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04" name="フローチャート: 判断 403"/>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05" name="フローチャート: 判断 404"/>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06" name="フローチャート: 判断 405"/>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07" name="フローチャート: 判断 406"/>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413" name="楕円 412"/>
        <xdr:cNvSpPr/>
      </xdr:nvSpPr>
      <xdr:spPr>
        <a:xfrm>
          <a:off x="8699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414"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117039</xdr:rowOff>
    </xdr:from>
    <xdr:ext cx="469744" cy="259045"/>
    <xdr:sp macro="" textlink="">
      <xdr:nvSpPr>
        <xdr:cNvPr id="415" name="n_2aveValue【市民会館】&#10;一人当たり面積"/>
        <xdr:cNvSpPr txBox="1"/>
      </xdr:nvSpPr>
      <xdr:spPr>
        <a:xfrm>
          <a:off x="8515427" y="1829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16"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17" name="n_2main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44" name="直線コネクタ 44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45" name="テキスト ボックス 44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6" name="直線コネクタ 44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7" name="テキスト ボックス 44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8" name="直線コネクタ 44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9" name="テキスト ボックス 44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0" name="直線コネクタ 44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1" name="テキスト ボックス 45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2" name="直線コネクタ 45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3" name="テキスト ボックス 45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457" name="直線コネクタ 456"/>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458"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59" name="直線コネクタ 458"/>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60"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61" name="直線コネクタ 460"/>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62"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63" name="フローチャート: 判断 46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464" name="フローチャート: 判断 463"/>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465" name="フローチャート: 判断 464"/>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466" name="フローチャート: 判断 465"/>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7" name="テキスト ボックス 4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8" name="テキスト ボックス 4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9" name="テキスト ボックス 4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0" name="テキスト ボックス 4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1" name="テキスト ボックス 4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xdr:rowOff>
    </xdr:from>
    <xdr:to>
      <xdr:col>85</xdr:col>
      <xdr:colOff>177800</xdr:colOff>
      <xdr:row>59</xdr:row>
      <xdr:rowOff>113665</xdr:rowOff>
    </xdr:to>
    <xdr:sp macro="" textlink="">
      <xdr:nvSpPr>
        <xdr:cNvPr id="472" name="楕円 471"/>
        <xdr:cNvSpPr/>
      </xdr:nvSpPr>
      <xdr:spPr>
        <a:xfrm>
          <a:off x="162687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34942</xdr:rowOff>
    </xdr:from>
    <xdr:ext cx="405111" cy="259045"/>
    <xdr:sp macro="" textlink="">
      <xdr:nvSpPr>
        <xdr:cNvPr id="473" name="【保健センター・保健所】&#10;有形固定資産減価償却率該当値テキスト"/>
        <xdr:cNvSpPr txBox="1"/>
      </xdr:nvSpPr>
      <xdr:spPr>
        <a:xfrm>
          <a:off x="16357600"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474" name="楕円 473"/>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62865</xdr:rowOff>
    </xdr:from>
    <xdr:to>
      <xdr:col>85</xdr:col>
      <xdr:colOff>127000</xdr:colOff>
      <xdr:row>59</xdr:row>
      <xdr:rowOff>104775</xdr:rowOff>
    </xdr:to>
    <xdr:cxnSp macro="">
      <xdr:nvCxnSpPr>
        <xdr:cNvPr id="475" name="直線コネクタ 474"/>
        <xdr:cNvCxnSpPr/>
      </xdr:nvCxnSpPr>
      <xdr:spPr>
        <a:xfrm flipV="1">
          <a:off x="15481300" y="101784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476" name="楕円 475"/>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104775</xdr:rowOff>
    </xdr:from>
    <xdr:to>
      <xdr:col>81</xdr:col>
      <xdr:colOff>50800</xdr:colOff>
      <xdr:row>59</xdr:row>
      <xdr:rowOff>133350</xdr:rowOff>
    </xdr:to>
    <xdr:cxnSp macro="">
      <xdr:nvCxnSpPr>
        <xdr:cNvPr id="477" name="直線コネクタ 476"/>
        <xdr:cNvCxnSpPr/>
      </xdr:nvCxnSpPr>
      <xdr:spPr>
        <a:xfrm flipV="1">
          <a:off x="14592300" y="10220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478"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479"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480"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146702</xdr:rowOff>
    </xdr:from>
    <xdr:ext cx="405111" cy="259045"/>
    <xdr:sp macro="" textlink="">
      <xdr:nvSpPr>
        <xdr:cNvPr id="481" name="n_1mainValue【保健センター・保健所】&#10;有形固定資産減価償却率"/>
        <xdr:cNvSpPr txBox="1"/>
      </xdr:nvSpPr>
      <xdr:spPr>
        <a:xfrm>
          <a:off x="152660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482" name="n_2mainValue【保健センター・保健所】&#10;有形固定資産減価償却率"/>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3" name="正方形/長方形 48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4" name="正方形/長方形 48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5" name="正方形/長方形 48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6" name="正方形/長方形 48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7" name="正方形/長方形 48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8" name="正方形/長方形 48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9" name="正方形/長方形 48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0" name="正方形/長方形 48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1" name="テキスト ボックス 49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2" name="直線コネクタ 49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3" name="直線コネクタ 4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4" name="テキスト ボックス 4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5" name="直線コネクタ 4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6" name="テキスト ボックス 4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7" name="直線コネクタ 4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8" name="テキスト ボックス 4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9" name="直線コネクタ 4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0" name="テキスト ボックス 4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2" name="テキスト ボックス 5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504" name="直線コネクタ 50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0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06" name="直線コネクタ 50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50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508" name="直線コネクタ 50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509"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10" name="フローチャート: 判断 50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511" name="フローチャート: 判断 51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512" name="フローチャート: 判断 511"/>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513" name="フローチャート: 判断 512"/>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122936</xdr:rowOff>
    </xdr:from>
    <xdr:to>
      <xdr:col>116</xdr:col>
      <xdr:colOff>114300</xdr:colOff>
      <xdr:row>62</xdr:row>
      <xdr:rowOff>53086</xdr:rowOff>
    </xdr:to>
    <xdr:sp macro="" textlink="">
      <xdr:nvSpPr>
        <xdr:cNvPr id="519" name="楕円 518"/>
        <xdr:cNvSpPr/>
      </xdr:nvSpPr>
      <xdr:spPr>
        <a:xfrm>
          <a:off x="221107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101363</xdr:rowOff>
    </xdr:from>
    <xdr:ext cx="469744" cy="259045"/>
    <xdr:sp macro="" textlink="">
      <xdr:nvSpPr>
        <xdr:cNvPr id="520" name="【保健センター・保健所】&#10;一人当たり面積該当値テキスト"/>
        <xdr:cNvSpPr txBox="1"/>
      </xdr:nvSpPr>
      <xdr:spPr>
        <a:xfrm>
          <a:off x="22199600" y="1055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521" name="楕円 520"/>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xdr:rowOff>
    </xdr:from>
    <xdr:to>
      <xdr:col>116</xdr:col>
      <xdr:colOff>63500</xdr:colOff>
      <xdr:row>62</xdr:row>
      <xdr:rowOff>11430</xdr:rowOff>
    </xdr:to>
    <xdr:cxnSp macro="">
      <xdr:nvCxnSpPr>
        <xdr:cNvPr id="522" name="直線コネクタ 521"/>
        <xdr:cNvCxnSpPr/>
      </xdr:nvCxnSpPr>
      <xdr:spPr>
        <a:xfrm flipV="1">
          <a:off x="21323300" y="106321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141224</xdr:rowOff>
    </xdr:from>
    <xdr:to>
      <xdr:col>107</xdr:col>
      <xdr:colOff>101600</xdr:colOff>
      <xdr:row>62</xdr:row>
      <xdr:rowOff>71374</xdr:rowOff>
    </xdr:to>
    <xdr:sp macro="" textlink="">
      <xdr:nvSpPr>
        <xdr:cNvPr id="523" name="楕円 522"/>
        <xdr:cNvSpPr/>
      </xdr:nvSpPr>
      <xdr:spPr>
        <a:xfrm>
          <a:off x="20383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20574</xdr:rowOff>
    </xdr:to>
    <xdr:cxnSp macro="">
      <xdr:nvCxnSpPr>
        <xdr:cNvPr id="524" name="直線コネクタ 523"/>
        <xdr:cNvCxnSpPr/>
      </xdr:nvCxnSpPr>
      <xdr:spPr>
        <a:xfrm flipV="1">
          <a:off x="20434300" y="106413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131335</xdr:rowOff>
    </xdr:from>
    <xdr:ext cx="469744" cy="259045"/>
    <xdr:sp macro="" textlink="">
      <xdr:nvSpPr>
        <xdr:cNvPr id="525" name="n_1ave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7891</xdr:rowOff>
    </xdr:from>
    <xdr:ext cx="469744" cy="259045"/>
    <xdr:sp macro="" textlink="">
      <xdr:nvSpPr>
        <xdr:cNvPr id="526" name="n_2aveValue【保健センター・保健所】&#10;一人当たり面積"/>
        <xdr:cNvSpPr txBox="1"/>
      </xdr:nvSpPr>
      <xdr:spPr>
        <a:xfrm>
          <a:off x="20199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527" name="n_3aveValue【保健センター・保健所】&#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53357</xdr:rowOff>
    </xdr:from>
    <xdr:ext cx="469744" cy="259045"/>
    <xdr:sp macro="" textlink="">
      <xdr:nvSpPr>
        <xdr:cNvPr id="528" name="n_1mainValue【保健センター・保健所】&#10;一人当たり面積"/>
        <xdr:cNvSpPr txBox="1"/>
      </xdr:nvSpPr>
      <xdr:spPr>
        <a:xfrm>
          <a:off x="21075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62501</xdr:rowOff>
    </xdr:from>
    <xdr:ext cx="469744" cy="259045"/>
    <xdr:sp macro="" textlink="">
      <xdr:nvSpPr>
        <xdr:cNvPr id="529" name="n_2mainValue【保健センター・保健所】&#10;一人当たり面積"/>
        <xdr:cNvSpPr txBox="1"/>
      </xdr:nvSpPr>
      <xdr:spPr>
        <a:xfrm>
          <a:off x="20199427" y="1069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1" name="テキスト ボックス 54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1" name="テキスト ボックス 55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3" name="テキスト ボックス 55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555" name="直線コネクタ 554"/>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556"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557" name="直線コネクタ 556"/>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8"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9" name="直線コネクタ 55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560"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561" name="フローチャート: 判断 560"/>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562" name="フローチャート: 判断 561"/>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563" name="フローチャート: 判断 562"/>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564" name="フローチャート: 判断 563"/>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119562</xdr:rowOff>
    </xdr:from>
    <xdr:to>
      <xdr:col>85</xdr:col>
      <xdr:colOff>177800</xdr:colOff>
      <xdr:row>81</xdr:row>
      <xdr:rowOff>49712</xdr:rowOff>
    </xdr:to>
    <xdr:sp macro="" textlink="">
      <xdr:nvSpPr>
        <xdr:cNvPr id="570" name="楕円 569"/>
        <xdr:cNvSpPr/>
      </xdr:nvSpPr>
      <xdr:spPr>
        <a:xfrm>
          <a:off x="162687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97989</xdr:rowOff>
    </xdr:from>
    <xdr:ext cx="405111" cy="259045"/>
    <xdr:sp macro="" textlink="">
      <xdr:nvSpPr>
        <xdr:cNvPr id="571" name="【消防施設】&#10;有形固定資産減価償却率該当値テキスト"/>
        <xdr:cNvSpPr txBox="1"/>
      </xdr:nvSpPr>
      <xdr:spPr>
        <a:xfrm>
          <a:off x="16357600" y="1381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147320</xdr:rowOff>
    </xdr:from>
    <xdr:to>
      <xdr:col>81</xdr:col>
      <xdr:colOff>101600</xdr:colOff>
      <xdr:row>81</xdr:row>
      <xdr:rowOff>77470</xdr:rowOff>
    </xdr:to>
    <xdr:sp macro="" textlink="">
      <xdr:nvSpPr>
        <xdr:cNvPr id="572" name="楕円 571"/>
        <xdr:cNvSpPr/>
      </xdr:nvSpPr>
      <xdr:spPr>
        <a:xfrm>
          <a:off x="15430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170362</xdr:rowOff>
    </xdr:from>
    <xdr:to>
      <xdr:col>85</xdr:col>
      <xdr:colOff>127000</xdr:colOff>
      <xdr:row>81</xdr:row>
      <xdr:rowOff>26670</xdr:rowOff>
    </xdr:to>
    <xdr:cxnSp macro="">
      <xdr:nvCxnSpPr>
        <xdr:cNvPr id="573" name="直線コネクタ 572"/>
        <xdr:cNvCxnSpPr/>
      </xdr:nvCxnSpPr>
      <xdr:spPr>
        <a:xfrm flipV="1">
          <a:off x="15481300" y="138863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18324</xdr:rowOff>
    </xdr:from>
    <xdr:to>
      <xdr:col>76</xdr:col>
      <xdr:colOff>165100</xdr:colOff>
      <xdr:row>82</xdr:row>
      <xdr:rowOff>119924</xdr:rowOff>
    </xdr:to>
    <xdr:sp macro="" textlink="">
      <xdr:nvSpPr>
        <xdr:cNvPr id="574" name="楕円 573"/>
        <xdr:cNvSpPr/>
      </xdr:nvSpPr>
      <xdr:spPr>
        <a:xfrm>
          <a:off x="1454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82</xdr:row>
      <xdr:rowOff>69124</xdr:rowOff>
    </xdr:to>
    <xdr:cxnSp macro="">
      <xdr:nvCxnSpPr>
        <xdr:cNvPr id="575" name="直線コネクタ 574"/>
        <xdr:cNvCxnSpPr/>
      </xdr:nvCxnSpPr>
      <xdr:spPr>
        <a:xfrm flipV="1">
          <a:off x="14592300" y="13914120"/>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576"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577"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578"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68597</xdr:rowOff>
    </xdr:from>
    <xdr:ext cx="405111" cy="259045"/>
    <xdr:sp macro="" textlink="">
      <xdr:nvSpPr>
        <xdr:cNvPr id="579" name="n_1mainValue【消防施設】&#10;有形固定資産減価償却率"/>
        <xdr:cNvSpPr txBox="1"/>
      </xdr:nvSpPr>
      <xdr:spPr>
        <a:xfrm>
          <a:off x="15266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111051</xdr:rowOff>
    </xdr:from>
    <xdr:ext cx="405111" cy="259045"/>
    <xdr:sp macro="" textlink="">
      <xdr:nvSpPr>
        <xdr:cNvPr id="580" name="n_2mainValue【消防施設】&#10;有形固定資産減価償却率"/>
        <xdr:cNvSpPr txBox="1"/>
      </xdr:nvSpPr>
      <xdr:spPr>
        <a:xfrm>
          <a:off x="14389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604" name="直線コネクタ 603"/>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605"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606" name="直線コネクタ 605"/>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607"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608" name="直線コネクタ 607"/>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609"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610" name="フローチャート: 判断 609"/>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11" name="フローチャート: 判断 610"/>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612" name="フローチャート: 判断 611"/>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613" name="フローチャート: 判断 612"/>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63500</xdr:rowOff>
    </xdr:from>
    <xdr:to>
      <xdr:col>116</xdr:col>
      <xdr:colOff>114300</xdr:colOff>
      <xdr:row>81</xdr:row>
      <xdr:rowOff>165100</xdr:rowOff>
    </xdr:to>
    <xdr:sp macro="" textlink="">
      <xdr:nvSpPr>
        <xdr:cNvPr id="619" name="楕円 618"/>
        <xdr:cNvSpPr/>
      </xdr:nvSpPr>
      <xdr:spPr>
        <a:xfrm>
          <a:off x="22110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86377</xdr:rowOff>
    </xdr:from>
    <xdr:ext cx="469744" cy="259045"/>
    <xdr:sp macro="" textlink="">
      <xdr:nvSpPr>
        <xdr:cNvPr id="620" name="【消防施設】&#10;一人当たり面積該当値テキスト"/>
        <xdr:cNvSpPr txBox="1"/>
      </xdr:nvSpPr>
      <xdr:spPr>
        <a:xfrm>
          <a:off x="22199600"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88264</xdr:rowOff>
    </xdr:from>
    <xdr:to>
      <xdr:col>112</xdr:col>
      <xdr:colOff>38100</xdr:colOff>
      <xdr:row>82</xdr:row>
      <xdr:rowOff>18414</xdr:rowOff>
    </xdr:to>
    <xdr:sp macro="" textlink="">
      <xdr:nvSpPr>
        <xdr:cNvPr id="621" name="楕円 620"/>
        <xdr:cNvSpPr/>
      </xdr:nvSpPr>
      <xdr:spPr>
        <a:xfrm>
          <a:off x="21272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114300</xdr:rowOff>
    </xdr:from>
    <xdr:to>
      <xdr:col>116</xdr:col>
      <xdr:colOff>63500</xdr:colOff>
      <xdr:row>81</xdr:row>
      <xdr:rowOff>139064</xdr:rowOff>
    </xdr:to>
    <xdr:cxnSp macro="">
      <xdr:nvCxnSpPr>
        <xdr:cNvPr id="622" name="直線コネクタ 621"/>
        <xdr:cNvCxnSpPr/>
      </xdr:nvCxnSpPr>
      <xdr:spPr>
        <a:xfrm flipV="1">
          <a:off x="21323300" y="1400175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xdr:rowOff>
    </xdr:from>
    <xdr:to>
      <xdr:col>107</xdr:col>
      <xdr:colOff>101600</xdr:colOff>
      <xdr:row>82</xdr:row>
      <xdr:rowOff>109855</xdr:rowOff>
    </xdr:to>
    <xdr:sp macro="" textlink="">
      <xdr:nvSpPr>
        <xdr:cNvPr id="623" name="楕円 622"/>
        <xdr:cNvSpPr/>
      </xdr:nvSpPr>
      <xdr:spPr>
        <a:xfrm>
          <a:off x="20383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139064</xdr:rowOff>
    </xdr:from>
    <xdr:to>
      <xdr:col>111</xdr:col>
      <xdr:colOff>177800</xdr:colOff>
      <xdr:row>82</xdr:row>
      <xdr:rowOff>59055</xdr:rowOff>
    </xdr:to>
    <xdr:cxnSp macro="">
      <xdr:nvCxnSpPr>
        <xdr:cNvPr id="624" name="直線コネクタ 623"/>
        <xdr:cNvCxnSpPr/>
      </xdr:nvCxnSpPr>
      <xdr:spPr>
        <a:xfrm flipV="1">
          <a:off x="20434300" y="1402651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25"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626"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627"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34941</xdr:rowOff>
    </xdr:from>
    <xdr:ext cx="469744" cy="259045"/>
    <xdr:sp macro="" textlink="">
      <xdr:nvSpPr>
        <xdr:cNvPr id="628" name="n_1mainValue【消防施設】&#10;一人当たり面積"/>
        <xdr:cNvSpPr txBox="1"/>
      </xdr:nvSpPr>
      <xdr:spPr>
        <a:xfrm>
          <a:off x="21075727" y="1375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126382</xdr:rowOff>
    </xdr:from>
    <xdr:ext cx="469744" cy="259045"/>
    <xdr:sp macro="" textlink="">
      <xdr:nvSpPr>
        <xdr:cNvPr id="629" name="n_2mainValue【消防施設】&#10;一人当たり面積"/>
        <xdr:cNvSpPr txBox="1"/>
      </xdr:nvSpPr>
      <xdr:spPr>
        <a:xfrm>
          <a:off x="20199427" y="1384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0" name="正方形/長方形 6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1" name="正方形/長方形 6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2" name="正方形/長方形 6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3" name="正方形/長方形 6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4" name="正方形/長方形 6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5" name="正方形/長方形 6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6" name="正方形/長方形 6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7" name="正方形/長方形 6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8" name="テキスト ボックス 6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9" name="直線コネクタ 6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0" name="直線コネクタ 63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1" name="テキスト ボックス 64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2" name="直線コネクタ 64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3" name="テキスト ボックス 64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6" name="直線コネクタ 64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7" name="テキスト ボックス 64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8" name="直線コネクタ 64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9" name="テキスト ボックス 64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0" name="直線コネクタ 6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1" name="テキスト ボックス 6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53" name="直線コネクタ 65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5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55" name="直線コネクタ 65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5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57" name="直線コネクタ 65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658"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659" name="フローチャート: 判断 658"/>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660" name="フローチャート: 判断 659"/>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661" name="フローチャート: 判断 660"/>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662" name="フローチャート: 判断 661"/>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xdr:rowOff>
    </xdr:from>
    <xdr:to>
      <xdr:col>85</xdr:col>
      <xdr:colOff>177800</xdr:colOff>
      <xdr:row>105</xdr:row>
      <xdr:rowOff>106680</xdr:rowOff>
    </xdr:to>
    <xdr:sp macro="" textlink="">
      <xdr:nvSpPr>
        <xdr:cNvPr id="668" name="楕円 667"/>
        <xdr:cNvSpPr/>
      </xdr:nvSpPr>
      <xdr:spPr>
        <a:xfrm>
          <a:off x="16268700" y="1800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154957</xdr:rowOff>
    </xdr:from>
    <xdr:ext cx="405111" cy="259045"/>
    <xdr:sp macro="" textlink="">
      <xdr:nvSpPr>
        <xdr:cNvPr id="669" name="【庁舎】&#10;有形固定資産減価償却率該当値テキスト"/>
        <xdr:cNvSpPr txBox="1"/>
      </xdr:nvSpPr>
      <xdr:spPr>
        <a:xfrm>
          <a:off x="16357600"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16511</xdr:rowOff>
    </xdr:from>
    <xdr:to>
      <xdr:col>81</xdr:col>
      <xdr:colOff>101600</xdr:colOff>
      <xdr:row>105</xdr:row>
      <xdr:rowOff>118111</xdr:rowOff>
    </xdr:to>
    <xdr:sp macro="" textlink="">
      <xdr:nvSpPr>
        <xdr:cNvPr id="670" name="楕円 669"/>
        <xdr:cNvSpPr/>
      </xdr:nvSpPr>
      <xdr:spPr>
        <a:xfrm>
          <a:off x="15430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55880</xdr:rowOff>
    </xdr:from>
    <xdr:to>
      <xdr:col>85</xdr:col>
      <xdr:colOff>127000</xdr:colOff>
      <xdr:row>105</xdr:row>
      <xdr:rowOff>67311</xdr:rowOff>
    </xdr:to>
    <xdr:cxnSp macro="">
      <xdr:nvCxnSpPr>
        <xdr:cNvPr id="671" name="直線コネクタ 670"/>
        <xdr:cNvCxnSpPr/>
      </xdr:nvCxnSpPr>
      <xdr:spPr>
        <a:xfrm flipV="1">
          <a:off x="15481300" y="180581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19050</xdr:rowOff>
    </xdr:from>
    <xdr:to>
      <xdr:col>76</xdr:col>
      <xdr:colOff>165100</xdr:colOff>
      <xdr:row>105</xdr:row>
      <xdr:rowOff>120650</xdr:rowOff>
    </xdr:to>
    <xdr:sp macro="" textlink="">
      <xdr:nvSpPr>
        <xdr:cNvPr id="672" name="楕円 671"/>
        <xdr:cNvSpPr/>
      </xdr:nvSpPr>
      <xdr:spPr>
        <a:xfrm>
          <a:off x="14541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67311</xdr:rowOff>
    </xdr:from>
    <xdr:to>
      <xdr:col>81</xdr:col>
      <xdr:colOff>50800</xdr:colOff>
      <xdr:row>105</xdr:row>
      <xdr:rowOff>69850</xdr:rowOff>
    </xdr:to>
    <xdr:cxnSp macro="">
      <xdr:nvCxnSpPr>
        <xdr:cNvPr id="673" name="直線コネクタ 672"/>
        <xdr:cNvCxnSpPr/>
      </xdr:nvCxnSpPr>
      <xdr:spPr>
        <a:xfrm flipV="1">
          <a:off x="14592300" y="1806956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674"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675"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676"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109238</xdr:rowOff>
    </xdr:from>
    <xdr:ext cx="405111" cy="259045"/>
    <xdr:sp macro="" textlink="">
      <xdr:nvSpPr>
        <xdr:cNvPr id="677" name="n_1mainValue【庁舎】&#10;有形固定資産減価償却率"/>
        <xdr:cNvSpPr txBox="1"/>
      </xdr:nvSpPr>
      <xdr:spPr>
        <a:xfrm>
          <a:off x="152660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111777</xdr:rowOff>
    </xdr:from>
    <xdr:ext cx="405111" cy="259045"/>
    <xdr:sp macro="" textlink="">
      <xdr:nvSpPr>
        <xdr:cNvPr id="678" name="n_2mainValue【庁舎】&#10;有形固定資産減価償却率"/>
        <xdr:cNvSpPr txBox="1"/>
      </xdr:nvSpPr>
      <xdr:spPr>
        <a:xfrm>
          <a:off x="143897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700" name="テキスト ボックス 69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2" name="テキスト ボックス 70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704" name="直線コネクタ 703"/>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705"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706" name="直線コネクタ 705"/>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707"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708" name="直線コネクタ 707"/>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709"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710" name="フローチャート: 判断 709"/>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711" name="フローチャート: 判断 710"/>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712" name="フローチャート: 判断 711"/>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713" name="フローチャート: 判断 712"/>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138557</xdr:rowOff>
    </xdr:from>
    <xdr:to>
      <xdr:col>116</xdr:col>
      <xdr:colOff>114300</xdr:colOff>
      <xdr:row>107</xdr:row>
      <xdr:rowOff>68707</xdr:rowOff>
    </xdr:to>
    <xdr:sp macro="" textlink="">
      <xdr:nvSpPr>
        <xdr:cNvPr id="719" name="楕円 718"/>
        <xdr:cNvSpPr/>
      </xdr:nvSpPr>
      <xdr:spPr>
        <a:xfrm>
          <a:off x="22110700" y="183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161434</xdr:rowOff>
    </xdr:from>
    <xdr:ext cx="469744" cy="259045"/>
    <xdr:sp macro="" textlink="">
      <xdr:nvSpPr>
        <xdr:cNvPr id="720" name="【庁舎】&#10;一人当たり面積該当値テキスト"/>
        <xdr:cNvSpPr txBox="1"/>
      </xdr:nvSpPr>
      <xdr:spPr>
        <a:xfrm>
          <a:off x="22199600" y="1816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49730</xdr:rowOff>
    </xdr:from>
    <xdr:to>
      <xdr:col>112</xdr:col>
      <xdr:colOff>38100</xdr:colOff>
      <xdr:row>107</xdr:row>
      <xdr:rowOff>151330</xdr:rowOff>
    </xdr:to>
    <xdr:sp macro="" textlink="">
      <xdr:nvSpPr>
        <xdr:cNvPr id="721" name="楕円 720"/>
        <xdr:cNvSpPr/>
      </xdr:nvSpPr>
      <xdr:spPr>
        <a:xfrm>
          <a:off x="21272500" y="183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17907</xdr:rowOff>
    </xdr:from>
    <xdr:to>
      <xdr:col>116</xdr:col>
      <xdr:colOff>63500</xdr:colOff>
      <xdr:row>107</xdr:row>
      <xdr:rowOff>100530</xdr:rowOff>
    </xdr:to>
    <xdr:cxnSp macro="">
      <xdr:nvCxnSpPr>
        <xdr:cNvPr id="722" name="直線コネクタ 721"/>
        <xdr:cNvCxnSpPr/>
      </xdr:nvCxnSpPr>
      <xdr:spPr>
        <a:xfrm flipV="1">
          <a:off x="21323300" y="18363057"/>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68997</xdr:rowOff>
    </xdr:from>
    <xdr:to>
      <xdr:col>107</xdr:col>
      <xdr:colOff>101600</xdr:colOff>
      <xdr:row>107</xdr:row>
      <xdr:rowOff>170597</xdr:rowOff>
    </xdr:to>
    <xdr:sp macro="" textlink="">
      <xdr:nvSpPr>
        <xdr:cNvPr id="723" name="楕円 722"/>
        <xdr:cNvSpPr/>
      </xdr:nvSpPr>
      <xdr:spPr>
        <a:xfrm>
          <a:off x="20383500" y="18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100530</xdr:rowOff>
    </xdr:from>
    <xdr:to>
      <xdr:col>111</xdr:col>
      <xdr:colOff>177800</xdr:colOff>
      <xdr:row>107</xdr:row>
      <xdr:rowOff>119797</xdr:rowOff>
    </xdr:to>
    <xdr:cxnSp macro="">
      <xdr:nvCxnSpPr>
        <xdr:cNvPr id="724" name="直線コネクタ 723"/>
        <xdr:cNvCxnSpPr/>
      </xdr:nvCxnSpPr>
      <xdr:spPr>
        <a:xfrm flipV="1">
          <a:off x="20434300" y="18445680"/>
          <a:ext cx="889000" cy="1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725"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726"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727"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167857</xdr:rowOff>
    </xdr:from>
    <xdr:ext cx="469744" cy="259045"/>
    <xdr:sp macro="" textlink="">
      <xdr:nvSpPr>
        <xdr:cNvPr id="728" name="n_1mainValue【庁舎】&#10;一人当たり面積"/>
        <xdr:cNvSpPr txBox="1"/>
      </xdr:nvSpPr>
      <xdr:spPr>
        <a:xfrm>
          <a:off x="21075727" y="1817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15674</xdr:rowOff>
    </xdr:from>
    <xdr:ext cx="469744" cy="259045"/>
    <xdr:sp macro="" textlink="">
      <xdr:nvSpPr>
        <xdr:cNvPr id="729" name="n_2mainValue【庁舎】&#10;一人当たり面積"/>
        <xdr:cNvSpPr txBox="1"/>
      </xdr:nvSpPr>
      <xdr:spPr>
        <a:xfrm>
          <a:off x="20199427" y="1818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0" name="正方形/長方形 7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1" name="正方形/長方形 7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2" name="テキスト ボックス 7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体育館・プール、市民会館について、減価償却率が</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％を超えており特に、更新の必要性が増している。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、各公共施設の減価償却率がほぼ全て５０％</a:t>
          </a:r>
          <a:r>
            <a:rPr kumimoji="1" lang="ja-JP" altLang="en-US" sz="1100">
              <a:solidFill>
                <a:schemeClr val="dk1"/>
              </a:solidFill>
              <a:effectLst/>
              <a:latin typeface="+mn-lt"/>
              <a:ea typeface="+mn-ea"/>
              <a:cs typeface="+mn-cs"/>
            </a:rPr>
            <a:t>に近い</a:t>
          </a:r>
          <a:r>
            <a:rPr kumimoji="1" lang="ja-JP" altLang="ja-JP" sz="1100">
              <a:solidFill>
                <a:schemeClr val="dk1"/>
              </a:solidFill>
              <a:effectLst/>
              <a:latin typeface="+mn-lt"/>
              <a:ea typeface="+mn-ea"/>
              <a:cs typeface="+mn-cs"/>
            </a:rPr>
            <a:t>状況であるため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今後、公共施設の統廃合を進め必要な施設は、改修、更新を進めていきたいと考える。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当町は、農漁業を基幹産業とする第一次産業が中心であることから財政基盤は弱く、収入財源の多くを地方交付税に依存しており、類似団体96団体中9</a:t>
          </a:r>
          <a:r>
            <a:rPr lang="en-US" altLang="ja-JP" sz="1000">
              <a:solidFill>
                <a:schemeClr val="dk1"/>
              </a:solidFill>
              <a:effectLst/>
              <a:latin typeface="+mn-lt"/>
              <a:ea typeface="+mn-ea"/>
              <a:cs typeface="+mn-cs"/>
            </a:rPr>
            <a:t>4</a:t>
          </a:r>
          <a:r>
            <a:rPr lang="ja-JP" altLang="ja-JP" sz="1000">
              <a:solidFill>
                <a:schemeClr val="dk1"/>
              </a:solidFill>
              <a:effectLst/>
              <a:latin typeface="+mn-lt"/>
              <a:ea typeface="+mn-ea"/>
              <a:cs typeface="+mn-cs"/>
            </a:rPr>
            <a:t>位となっている。</a:t>
          </a:r>
          <a:endParaRPr lang="ja-JP" altLang="ja-JP" sz="1100">
            <a:effectLst/>
          </a:endParaRPr>
        </a:p>
        <a:p>
          <a:r>
            <a:rPr lang="ja-JP" altLang="ja-JP" sz="1000">
              <a:solidFill>
                <a:schemeClr val="dk1"/>
              </a:solidFill>
              <a:effectLst/>
              <a:latin typeface="+mn-lt"/>
              <a:ea typeface="+mn-ea"/>
              <a:cs typeface="+mn-cs"/>
            </a:rPr>
            <a:t>また、若者の町外流出による人口の減少及び高齢化による労働人口の減少などに起因する第三次産業の低迷も著しい現状である。</a:t>
          </a:r>
          <a:endParaRPr lang="ja-JP" altLang="ja-JP" sz="1100">
            <a:effectLst/>
          </a:endParaRPr>
        </a:p>
        <a:p>
          <a:r>
            <a:rPr lang="ja-JP" altLang="ja-JP" sz="1000">
              <a:solidFill>
                <a:schemeClr val="dk1"/>
              </a:solidFill>
              <a:effectLst/>
              <a:latin typeface="+mn-lt"/>
              <a:ea typeface="+mn-ea"/>
              <a:cs typeface="+mn-cs"/>
            </a:rPr>
            <a:t>　町では現在、各種産業チャレンジ等支援事業、産業担い手育成事業、観光イベントの補助、子育て支援事業、妊産婦医療費助成事業、定住化促進住宅奨励金事業等を実施し、住みやすい環境づくりを充実させ、町の基礎体力強化に努めているところである。</a:t>
          </a:r>
          <a:endParaRPr lang="ja-JP" altLang="ja-JP" sz="11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146249</xdr:rowOff>
    </xdr:from>
    <xdr:ext cx="762000" cy="259045"/>
    <xdr:sp macro="" textlink="">
      <xdr:nvSpPr>
        <xdr:cNvPr id="71" name="財政力平均値テキスト"/>
        <xdr:cNvSpPr txBox="1"/>
      </xdr:nvSpPr>
      <xdr:spPr>
        <a:xfrm>
          <a:off x="5041900" y="7175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61685</xdr:rowOff>
    </xdr:to>
    <xdr:cxnSp macro="">
      <xdr:nvCxnSpPr>
        <xdr:cNvPr id="73" name="直線コネクタ 72"/>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61685</xdr:rowOff>
    </xdr:from>
    <xdr:to>
      <xdr:col>15</xdr:col>
      <xdr:colOff>82550</xdr:colOff>
      <xdr:row>44</xdr:row>
      <xdr:rowOff>61685</xdr:rowOff>
    </xdr:to>
    <xdr:cxnSp macro="">
      <xdr:nvCxnSpPr>
        <xdr:cNvPr id="76" name="直線コネクタ 75"/>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61685</xdr:rowOff>
    </xdr:from>
    <xdr:to>
      <xdr:col>11</xdr:col>
      <xdr:colOff>31750</xdr:colOff>
      <xdr:row>44</xdr:row>
      <xdr:rowOff>61685</xdr:rowOff>
    </xdr:to>
    <xdr:cxnSp macro="">
      <xdr:nvCxnSpPr>
        <xdr:cNvPr id="79" name="直線コネクタ 78"/>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81" name="テキスト ボックス 80"/>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10885</xdr:rowOff>
    </xdr:from>
    <xdr:to>
      <xdr:col>15</xdr:col>
      <xdr:colOff>133350</xdr:colOff>
      <xdr:row>44</xdr:row>
      <xdr:rowOff>112485</xdr:rowOff>
    </xdr:to>
    <xdr:sp macro="" textlink="">
      <xdr:nvSpPr>
        <xdr:cNvPr id="93" name="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10885</xdr:rowOff>
    </xdr:from>
    <xdr:to>
      <xdr:col>11</xdr:col>
      <xdr:colOff>82550</xdr:colOff>
      <xdr:row>44</xdr:row>
      <xdr:rowOff>112485</xdr:rowOff>
    </xdr:to>
    <xdr:sp macro="" textlink="">
      <xdr:nvSpPr>
        <xdr:cNvPr id="95" name="楕円 94"/>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96" name="テキスト ボックス 95"/>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　歳入では、第一次産業の低迷、人口減少や少子高齢化等当町を取り巻く環境は非常に厳しい状況であることから、徴税等の収入が伸びない状況である。このため平成19年度から渡島・檜山地方税滞納整理機構へ加入し、自主財源確保に努めている。</a:t>
          </a:r>
          <a:endParaRPr lang="ja-JP" altLang="ja-JP" sz="1050">
            <a:effectLst/>
          </a:endParaRPr>
        </a:p>
        <a:p>
          <a:r>
            <a:rPr lang="ja-JP" altLang="ja-JP" sz="900">
              <a:solidFill>
                <a:schemeClr val="dk1"/>
              </a:solidFill>
              <a:effectLst/>
              <a:latin typeface="+mn-lt"/>
              <a:ea typeface="+mn-ea"/>
              <a:cs typeface="+mn-cs"/>
            </a:rPr>
            <a:t>　歳出では、定員適正化計画に基づき退職不補充や支所の再編等を実施し人件費を抑制、公債費においては、計画的な繰上償還を行うなど経常経費の抑制に努め</a:t>
          </a:r>
          <a:r>
            <a:rPr lang="ja-JP" altLang="en-US" sz="900">
              <a:solidFill>
                <a:schemeClr val="dk1"/>
              </a:solidFill>
              <a:effectLst/>
              <a:latin typeface="+mn-lt"/>
              <a:ea typeface="+mn-ea"/>
              <a:cs typeface="+mn-cs"/>
            </a:rPr>
            <a:t>ているが、普通交付税の合併算定替期間の経過に伴う縮減により</a:t>
          </a:r>
          <a:r>
            <a:rPr lang="ja-JP" altLang="ja-JP" sz="900">
              <a:solidFill>
                <a:schemeClr val="dk1"/>
              </a:solidFill>
              <a:effectLst/>
              <a:latin typeface="+mn-lt"/>
              <a:ea typeface="+mn-ea"/>
              <a:cs typeface="+mn-cs"/>
            </a:rPr>
            <a:t>経常収支比率は</a:t>
          </a:r>
          <a:r>
            <a:rPr lang="ja-JP" altLang="en-US" sz="900">
              <a:solidFill>
                <a:schemeClr val="dk1"/>
              </a:solidFill>
              <a:effectLst/>
              <a:latin typeface="+mn-lt"/>
              <a:ea typeface="+mn-ea"/>
              <a:cs typeface="+mn-cs"/>
            </a:rPr>
            <a:t>徐々に悪化しており</a:t>
          </a:r>
          <a:r>
            <a:rPr lang="ja-JP" altLang="ja-JP" sz="900">
              <a:solidFill>
                <a:schemeClr val="dk1"/>
              </a:solidFill>
              <a:effectLst/>
              <a:latin typeface="+mn-lt"/>
              <a:ea typeface="+mn-ea"/>
              <a:cs typeface="+mn-cs"/>
            </a:rPr>
            <a:t>、弾力的な財政運営が困難となっている現状である。</a:t>
          </a:r>
          <a:endParaRPr lang="ja-JP" altLang="ja-JP" sz="1050">
            <a:effectLst/>
          </a:endParaRPr>
        </a:p>
        <a:p>
          <a:r>
            <a:rPr lang="ja-JP" altLang="ja-JP" sz="900">
              <a:solidFill>
                <a:schemeClr val="dk1"/>
              </a:solidFill>
              <a:effectLst/>
              <a:latin typeface="+mn-lt"/>
              <a:ea typeface="+mn-ea"/>
              <a:cs typeface="+mn-cs"/>
            </a:rPr>
            <a:t>　このため歳入の確保、事務事業の見直しなどによる徹底した経常経費の節減と人件費・公債費を抑制し、今後更なる行財政改革を実施していく。</a:t>
          </a:r>
          <a:endParaRPr lang="ja-JP" altLang="ja-JP" sz="105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150622</xdr:rowOff>
    </xdr:from>
    <xdr:to>
      <xdr:col>23</xdr:col>
      <xdr:colOff>133350</xdr:colOff>
      <xdr:row>63</xdr:row>
      <xdr:rowOff>61214</xdr:rowOff>
    </xdr:to>
    <xdr:cxnSp macro="">
      <xdr:nvCxnSpPr>
        <xdr:cNvPr id="131" name="直線コネクタ 130"/>
        <xdr:cNvCxnSpPr/>
      </xdr:nvCxnSpPr>
      <xdr:spPr>
        <a:xfrm>
          <a:off x="4114800" y="1078052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150622</xdr:rowOff>
    </xdr:to>
    <xdr:cxnSp macro="">
      <xdr:nvCxnSpPr>
        <xdr:cNvPr id="134" name="直線コネクタ 133"/>
        <xdr:cNvCxnSpPr/>
      </xdr:nvCxnSpPr>
      <xdr:spPr>
        <a:xfrm>
          <a:off x="3225800" y="106695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39624</xdr:rowOff>
    </xdr:to>
    <xdr:cxnSp macro="">
      <xdr:nvCxnSpPr>
        <xdr:cNvPr id="137" name="直線コネクタ 136"/>
        <xdr:cNvCxnSpPr/>
      </xdr:nvCxnSpPr>
      <xdr:spPr>
        <a:xfrm>
          <a:off x="2336800" y="106646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34798</xdr:rowOff>
    </xdr:from>
    <xdr:to>
      <xdr:col>11</xdr:col>
      <xdr:colOff>31750</xdr:colOff>
      <xdr:row>63</xdr:row>
      <xdr:rowOff>61214</xdr:rowOff>
    </xdr:to>
    <xdr:cxnSp macro="">
      <xdr:nvCxnSpPr>
        <xdr:cNvPr id="140" name="直線コネクタ 139"/>
        <xdr:cNvCxnSpPr/>
      </xdr:nvCxnSpPr>
      <xdr:spPr>
        <a:xfrm flipV="1">
          <a:off x="1447800" y="1066469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50" name="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26941</xdr:rowOff>
    </xdr:from>
    <xdr:ext cx="762000" cy="259045"/>
    <xdr:sp macro="" textlink="">
      <xdr:nvSpPr>
        <xdr:cNvPr id="151"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2" name="楕円 151"/>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3" name="テキスト ボックス 152"/>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4" name="楕円 153"/>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100601</xdr:rowOff>
    </xdr:from>
    <xdr:ext cx="762000" cy="259045"/>
    <xdr:sp macro="" textlink="">
      <xdr:nvSpPr>
        <xdr:cNvPr id="155" name="テキスト ボックス 154"/>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6" name="楕円 155"/>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57" name="テキスト ボックス 156"/>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8" name="楕円 157"/>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9" name="テキスト ボックス 158"/>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[328,177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人口減少により１人当たりに占める割合が増えており、また、類似団体平均を上回る職員の人件費が要因の一つとなっている。</a:t>
          </a:r>
          <a:endParaRPr lang="ja-JP" altLang="ja-JP" sz="1400">
            <a:effectLst/>
          </a:endParaRPr>
        </a:p>
        <a:p>
          <a:r>
            <a:rPr lang="ja-JP" altLang="ja-JP" sz="1100">
              <a:solidFill>
                <a:schemeClr val="dk1"/>
              </a:solidFill>
              <a:effectLst/>
              <a:latin typeface="+mn-lt"/>
              <a:ea typeface="+mn-ea"/>
              <a:cs typeface="+mn-cs"/>
            </a:rPr>
            <a:t>　そのため、定員適正化計画に基づき職員の削減に努めるとともに、事務事業の見直しや施設の統廃合、更には計画的な施設の解体を行い、施設の維持管理費の削減を行い、経費の削減に努める。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113503</xdr:rowOff>
    </xdr:from>
    <xdr:to>
      <xdr:col>23</xdr:col>
      <xdr:colOff>133350</xdr:colOff>
      <xdr:row>85</xdr:row>
      <xdr:rowOff>145069</xdr:rowOff>
    </xdr:to>
    <xdr:cxnSp macro="">
      <xdr:nvCxnSpPr>
        <xdr:cNvPr id="194" name="直線コネクタ 193"/>
        <xdr:cNvCxnSpPr/>
      </xdr:nvCxnSpPr>
      <xdr:spPr>
        <a:xfrm>
          <a:off x="4114800" y="14686753"/>
          <a:ext cx="838200" cy="3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113605</xdr:rowOff>
    </xdr:from>
    <xdr:ext cx="762000" cy="259045"/>
    <xdr:sp macro="" textlink="">
      <xdr:nvSpPr>
        <xdr:cNvPr id="195" name="人件費・物件費等の状況平均値テキスト"/>
        <xdr:cNvSpPr txBox="1"/>
      </xdr:nvSpPr>
      <xdr:spPr>
        <a:xfrm>
          <a:off x="5041900" y="1434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31521</xdr:rowOff>
    </xdr:from>
    <xdr:to>
      <xdr:col>19</xdr:col>
      <xdr:colOff>133350</xdr:colOff>
      <xdr:row>85</xdr:row>
      <xdr:rowOff>113503</xdr:rowOff>
    </xdr:to>
    <xdr:cxnSp macro="">
      <xdr:nvCxnSpPr>
        <xdr:cNvPr id="197" name="直線コネクタ 196"/>
        <xdr:cNvCxnSpPr/>
      </xdr:nvCxnSpPr>
      <xdr:spPr>
        <a:xfrm>
          <a:off x="3225800" y="14604771"/>
          <a:ext cx="889000" cy="8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19146</xdr:rowOff>
    </xdr:from>
    <xdr:to>
      <xdr:col>15</xdr:col>
      <xdr:colOff>82550</xdr:colOff>
      <xdr:row>85</xdr:row>
      <xdr:rowOff>31521</xdr:rowOff>
    </xdr:to>
    <xdr:cxnSp macro="">
      <xdr:nvCxnSpPr>
        <xdr:cNvPr id="200" name="直線コネクタ 199"/>
        <xdr:cNvCxnSpPr/>
      </xdr:nvCxnSpPr>
      <xdr:spPr>
        <a:xfrm>
          <a:off x="2336800" y="14592396"/>
          <a:ext cx="889000" cy="1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151203</xdr:rowOff>
    </xdr:from>
    <xdr:to>
      <xdr:col>11</xdr:col>
      <xdr:colOff>31750</xdr:colOff>
      <xdr:row>85</xdr:row>
      <xdr:rowOff>19146</xdr:rowOff>
    </xdr:to>
    <xdr:cxnSp macro="">
      <xdr:nvCxnSpPr>
        <xdr:cNvPr id="203" name="直線コネクタ 202"/>
        <xdr:cNvCxnSpPr/>
      </xdr:nvCxnSpPr>
      <xdr:spPr>
        <a:xfrm>
          <a:off x="1447800" y="14553003"/>
          <a:ext cx="889000" cy="3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94269</xdr:rowOff>
    </xdr:from>
    <xdr:to>
      <xdr:col>23</xdr:col>
      <xdr:colOff>184150</xdr:colOff>
      <xdr:row>86</xdr:row>
      <xdr:rowOff>24419</xdr:rowOff>
    </xdr:to>
    <xdr:sp macro="" textlink="">
      <xdr:nvSpPr>
        <xdr:cNvPr id="213" name="楕円 212"/>
        <xdr:cNvSpPr/>
      </xdr:nvSpPr>
      <xdr:spPr>
        <a:xfrm>
          <a:off x="4902200" y="146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66346</xdr:rowOff>
    </xdr:from>
    <xdr:ext cx="762000" cy="259045"/>
    <xdr:sp macro="" textlink="">
      <xdr:nvSpPr>
        <xdr:cNvPr id="214" name="人件費・物件費等の状況該当値テキスト"/>
        <xdr:cNvSpPr txBox="1"/>
      </xdr:nvSpPr>
      <xdr:spPr>
        <a:xfrm>
          <a:off x="5041900" y="1463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62703</xdr:rowOff>
    </xdr:from>
    <xdr:to>
      <xdr:col>19</xdr:col>
      <xdr:colOff>184150</xdr:colOff>
      <xdr:row>85</xdr:row>
      <xdr:rowOff>164303</xdr:rowOff>
    </xdr:to>
    <xdr:sp macro="" textlink="">
      <xdr:nvSpPr>
        <xdr:cNvPr id="215" name="楕円 214"/>
        <xdr:cNvSpPr/>
      </xdr:nvSpPr>
      <xdr:spPr>
        <a:xfrm>
          <a:off x="4064000" y="146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149080</xdr:rowOff>
    </xdr:from>
    <xdr:ext cx="736600" cy="259045"/>
    <xdr:sp macro="" textlink="">
      <xdr:nvSpPr>
        <xdr:cNvPr id="216" name="テキスト ボックス 215"/>
        <xdr:cNvSpPr txBox="1"/>
      </xdr:nvSpPr>
      <xdr:spPr>
        <a:xfrm>
          <a:off x="3733800" y="1472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152171</xdr:rowOff>
    </xdr:from>
    <xdr:to>
      <xdr:col>15</xdr:col>
      <xdr:colOff>133350</xdr:colOff>
      <xdr:row>85</xdr:row>
      <xdr:rowOff>82321</xdr:rowOff>
    </xdr:to>
    <xdr:sp macro="" textlink="">
      <xdr:nvSpPr>
        <xdr:cNvPr id="217" name="楕円 216"/>
        <xdr:cNvSpPr/>
      </xdr:nvSpPr>
      <xdr:spPr>
        <a:xfrm>
          <a:off x="3175000" y="1455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67098</xdr:rowOff>
    </xdr:from>
    <xdr:ext cx="762000" cy="259045"/>
    <xdr:sp macro="" textlink="">
      <xdr:nvSpPr>
        <xdr:cNvPr id="218" name="テキスト ボックス 217"/>
        <xdr:cNvSpPr txBox="1"/>
      </xdr:nvSpPr>
      <xdr:spPr>
        <a:xfrm>
          <a:off x="2844800" y="1464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139796</xdr:rowOff>
    </xdr:from>
    <xdr:to>
      <xdr:col>11</xdr:col>
      <xdr:colOff>82550</xdr:colOff>
      <xdr:row>85</xdr:row>
      <xdr:rowOff>69946</xdr:rowOff>
    </xdr:to>
    <xdr:sp macro="" textlink="">
      <xdr:nvSpPr>
        <xdr:cNvPr id="219" name="楕円 218"/>
        <xdr:cNvSpPr/>
      </xdr:nvSpPr>
      <xdr:spPr>
        <a:xfrm>
          <a:off x="2286000" y="145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54723</xdr:rowOff>
    </xdr:from>
    <xdr:ext cx="762000" cy="259045"/>
    <xdr:sp macro="" textlink="">
      <xdr:nvSpPr>
        <xdr:cNvPr id="220" name="テキスト ボックス 219"/>
        <xdr:cNvSpPr txBox="1"/>
      </xdr:nvSpPr>
      <xdr:spPr>
        <a:xfrm>
          <a:off x="1955800" y="1462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100403</xdr:rowOff>
    </xdr:from>
    <xdr:to>
      <xdr:col>7</xdr:col>
      <xdr:colOff>31750</xdr:colOff>
      <xdr:row>85</xdr:row>
      <xdr:rowOff>30553</xdr:rowOff>
    </xdr:to>
    <xdr:sp macro="" textlink="">
      <xdr:nvSpPr>
        <xdr:cNvPr id="221" name="楕円 220"/>
        <xdr:cNvSpPr/>
      </xdr:nvSpPr>
      <xdr:spPr>
        <a:xfrm>
          <a:off x="1397000" y="145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15330</xdr:rowOff>
    </xdr:from>
    <xdr:ext cx="762000" cy="259045"/>
    <xdr:sp macro="" textlink="">
      <xdr:nvSpPr>
        <xdr:cNvPr id="222" name="テキスト ボックス 221"/>
        <xdr:cNvSpPr txBox="1"/>
      </xdr:nvSpPr>
      <xdr:spPr>
        <a:xfrm>
          <a:off x="1066800" y="145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昨年度の数値と変わりなく引き続き類似団体と比較しても概ね同水準である。</a:t>
          </a:r>
          <a:endParaRPr lang="ja-JP" altLang="ja-JP" sz="1400">
            <a:effectLst/>
          </a:endParaRPr>
        </a:p>
        <a:p>
          <a:r>
            <a:rPr lang="ja-JP" altLang="ja-JP" sz="1100">
              <a:solidFill>
                <a:schemeClr val="dk1"/>
              </a:solidFill>
              <a:effectLst/>
              <a:latin typeface="+mn-lt"/>
              <a:ea typeface="+mn-ea"/>
              <a:cs typeface="+mn-cs"/>
            </a:rPr>
            <a:t>今後においても給与体系の適正化に努める。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96096</xdr:rowOff>
    </xdr:to>
    <xdr:cxnSp macro="">
      <xdr:nvCxnSpPr>
        <xdr:cNvPr id="256" name="直線コネクタ 255"/>
        <xdr:cNvCxnSpPr/>
      </xdr:nvCxnSpPr>
      <xdr:spPr>
        <a:xfrm>
          <a:off x="16179800" y="146371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63923</xdr:rowOff>
    </xdr:to>
    <xdr:cxnSp macro="">
      <xdr:nvCxnSpPr>
        <xdr:cNvPr id="259" name="直線コネクタ 258"/>
        <xdr:cNvCxnSpPr/>
      </xdr:nvCxnSpPr>
      <xdr:spPr>
        <a:xfrm>
          <a:off x="15290800" y="145808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7620</xdr:rowOff>
    </xdr:from>
    <xdr:to>
      <xdr:col>72</xdr:col>
      <xdr:colOff>203200</xdr:colOff>
      <xdr:row>85</xdr:row>
      <xdr:rowOff>80011</xdr:rowOff>
    </xdr:to>
    <xdr:cxnSp macro="">
      <xdr:nvCxnSpPr>
        <xdr:cNvPr id="262" name="直線コネクタ 261"/>
        <xdr:cNvCxnSpPr/>
      </xdr:nvCxnSpPr>
      <xdr:spPr>
        <a:xfrm flipV="1">
          <a:off x="14401800" y="1458087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80011</xdr:rowOff>
    </xdr:from>
    <xdr:to>
      <xdr:col>68</xdr:col>
      <xdr:colOff>152400</xdr:colOff>
      <xdr:row>85</xdr:row>
      <xdr:rowOff>80011</xdr:rowOff>
    </xdr:to>
    <xdr:cxnSp macro="">
      <xdr:nvCxnSpPr>
        <xdr:cNvPr id="265" name="直線コネクタ 264"/>
        <xdr:cNvCxnSpPr/>
      </xdr:nvCxnSpPr>
      <xdr:spPr>
        <a:xfrm>
          <a:off x="135128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5" name="楕円 274"/>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6" name="給与水準   （国との比較）該当値テキスト"/>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7" name="楕円 276"/>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8" name="テキスト ボックス 277"/>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9" name="楕円 278"/>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0" name="テキスト ボックス 279"/>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29211</xdr:rowOff>
    </xdr:from>
    <xdr:to>
      <xdr:col>68</xdr:col>
      <xdr:colOff>203200</xdr:colOff>
      <xdr:row>85</xdr:row>
      <xdr:rowOff>130811</xdr:rowOff>
    </xdr:to>
    <xdr:sp macro="" textlink="">
      <xdr:nvSpPr>
        <xdr:cNvPr id="281" name="楕円 280"/>
        <xdr:cNvSpPr/>
      </xdr:nvSpPr>
      <xdr:spPr>
        <a:xfrm>
          <a:off x="14351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140988</xdr:rowOff>
    </xdr:from>
    <xdr:ext cx="762000" cy="259045"/>
    <xdr:sp macro="" textlink="">
      <xdr:nvSpPr>
        <xdr:cNvPr id="282" name="テキスト ボックス 281"/>
        <xdr:cNvSpPr txBox="1"/>
      </xdr:nvSpPr>
      <xdr:spPr>
        <a:xfrm>
          <a:off x="14020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83" name="楕円 282"/>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84" name="テキスト ボックス 283"/>
        <xdr:cNvSpPr txBox="1"/>
      </xdr:nvSpPr>
      <xdr:spPr>
        <a:xfrm>
          <a:off x="13131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定員適正化計画に基づき、職員数は減少しているが、類似団体平均の15.</a:t>
          </a:r>
          <a:r>
            <a:rPr lang="en-US" altLang="ja-JP" sz="1100">
              <a:solidFill>
                <a:schemeClr val="dk1"/>
              </a:solidFill>
              <a:effectLst/>
              <a:latin typeface="+mn-lt"/>
              <a:ea typeface="+mn-ea"/>
              <a:cs typeface="+mn-cs"/>
            </a:rPr>
            <a:t>77</a:t>
          </a:r>
          <a:r>
            <a:rPr lang="ja-JP" altLang="ja-JP" sz="1100">
              <a:solidFill>
                <a:schemeClr val="dk1"/>
              </a:solidFill>
              <a:effectLst/>
              <a:latin typeface="+mn-lt"/>
              <a:ea typeface="+mn-ea"/>
              <a:cs typeface="+mn-cs"/>
            </a:rPr>
            <a:t>人と比較すると当町は18.</a:t>
          </a:r>
          <a:r>
            <a:rPr lang="en-US" altLang="ja-JP" sz="1100">
              <a:solidFill>
                <a:schemeClr val="dk1"/>
              </a:solidFill>
              <a:effectLst/>
              <a:latin typeface="+mn-lt"/>
              <a:ea typeface="+mn-ea"/>
              <a:cs typeface="+mn-cs"/>
            </a:rPr>
            <a:t>69</a:t>
          </a:r>
          <a:r>
            <a:rPr lang="ja-JP" altLang="ja-JP" sz="1100">
              <a:solidFill>
                <a:schemeClr val="dk1"/>
              </a:solidFill>
              <a:effectLst/>
              <a:latin typeface="+mn-lt"/>
              <a:ea typeface="+mn-ea"/>
              <a:cs typeface="+mn-cs"/>
            </a:rPr>
            <a:t>人と2.</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2人上回っている状況である。</a:t>
          </a:r>
          <a:endParaRPr lang="ja-JP" altLang="ja-JP" sz="1400">
            <a:effectLst/>
          </a:endParaRPr>
        </a:p>
        <a:p>
          <a:r>
            <a:rPr lang="ja-JP" altLang="ja-JP" sz="1100">
              <a:solidFill>
                <a:schemeClr val="dk1"/>
              </a:solidFill>
              <a:effectLst/>
              <a:latin typeface="+mn-lt"/>
              <a:ea typeface="+mn-ea"/>
              <a:cs typeface="+mn-cs"/>
            </a:rPr>
            <a:t>　この要因は、合併したことにより面積も拡大し、旧行政区単位に総合支所や保育所等の施設を有していることが数値を引き上げている。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今後においても、</a:t>
          </a:r>
          <a:r>
            <a:rPr lang="ja-JP" altLang="en-US" sz="1100">
              <a:solidFill>
                <a:schemeClr val="dk1"/>
              </a:solidFill>
              <a:effectLst/>
              <a:latin typeface="+mn-lt"/>
              <a:ea typeface="+mn-ea"/>
              <a:cs typeface="+mn-cs"/>
            </a:rPr>
            <a:t>定員</a:t>
          </a:r>
          <a:r>
            <a:rPr lang="ja-JP" altLang="ja-JP" sz="1100">
              <a:solidFill>
                <a:schemeClr val="dk1"/>
              </a:solidFill>
              <a:effectLst/>
              <a:latin typeface="+mn-lt"/>
              <a:ea typeface="+mn-ea"/>
              <a:cs typeface="+mn-cs"/>
            </a:rPr>
            <a:t>適正化計画に基づき退職不補充などによる削減を実施するなど適正な定員管理に努める。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23985</xdr:rowOff>
    </xdr:from>
    <xdr:to>
      <xdr:col>81</xdr:col>
      <xdr:colOff>44450</xdr:colOff>
      <xdr:row>63</xdr:row>
      <xdr:rowOff>75692</xdr:rowOff>
    </xdr:to>
    <xdr:cxnSp macro="">
      <xdr:nvCxnSpPr>
        <xdr:cNvPr id="321" name="直線コネクタ 320"/>
        <xdr:cNvCxnSpPr/>
      </xdr:nvCxnSpPr>
      <xdr:spPr>
        <a:xfrm>
          <a:off x="16179800" y="10825335"/>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2612</xdr:rowOff>
    </xdr:from>
    <xdr:to>
      <xdr:col>77</xdr:col>
      <xdr:colOff>44450</xdr:colOff>
      <xdr:row>63</xdr:row>
      <xdr:rowOff>23985</xdr:rowOff>
    </xdr:to>
    <xdr:cxnSp macro="">
      <xdr:nvCxnSpPr>
        <xdr:cNvPr id="324" name="直線コネクタ 323"/>
        <xdr:cNvCxnSpPr/>
      </xdr:nvCxnSpPr>
      <xdr:spPr>
        <a:xfrm>
          <a:off x="15290800" y="10803962"/>
          <a:ext cx="889000" cy="2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156138</xdr:rowOff>
    </xdr:from>
    <xdr:to>
      <xdr:col>72</xdr:col>
      <xdr:colOff>203200</xdr:colOff>
      <xdr:row>63</xdr:row>
      <xdr:rowOff>2612</xdr:rowOff>
    </xdr:to>
    <xdr:cxnSp macro="">
      <xdr:nvCxnSpPr>
        <xdr:cNvPr id="327" name="直線コネクタ 326"/>
        <xdr:cNvCxnSpPr/>
      </xdr:nvCxnSpPr>
      <xdr:spPr>
        <a:xfrm>
          <a:off x="14401800" y="10786038"/>
          <a:ext cx="889000" cy="1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120287</xdr:rowOff>
    </xdr:from>
    <xdr:to>
      <xdr:col>68</xdr:col>
      <xdr:colOff>152400</xdr:colOff>
      <xdr:row>62</xdr:row>
      <xdr:rowOff>156138</xdr:rowOff>
    </xdr:to>
    <xdr:cxnSp macro="">
      <xdr:nvCxnSpPr>
        <xdr:cNvPr id="330" name="直線コネクタ 329"/>
        <xdr:cNvCxnSpPr/>
      </xdr:nvCxnSpPr>
      <xdr:spPr>
        <a:xfrm>
          <a:off x="13512800" y="10750187"/>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24892</xdr:rowOff>
    </xdr:from>
    <xdr:to>
      <xdr:col>81</xdr:col>
      <xdr:colOff>95250</xdr:colOff>
      <xdr:row>63</xdr:row>
      <xdr:rowOff>126492</xdr:rowOff>
    </xdr:to>
    <xdr:sp macro="" textlink="">
      <xdr:nvSpPr>
        <xdr:cNvPr id="340" name="楕円 339"/>
        <xdr:cNvSpPr/>
      </xdr:nvSpPr>
      <xdr:spPr>
        <a:xfrm>
          <a:off x="16967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168419</xdr:rowOff>
    </xdr:from>
    <xdr:ext cx="762000" cy="259045"/>
    <xdr:sp macro="" textlink="">
      <xdr:nvSpPr>
        <xdr:cNvPr id="341" name="定員管理の状況該当値テキスト"/>
        <xdr:cNvSpPr txBox="1"/>
      </xdr:nvSpPr>
      <xdr:spPr>
        <a:xfrm>
          <a:off x="17106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144635</xdr:rowOff>
    </xdr:from>
    <xdr:to>
      <xdr:col>77</xdr:col>
      <xdr:colOff>95250</xdr:colOff>
      <xdr:row>63</xdr:row>
      <xdr:rowOff>74785</xdr:rowOff>
    </xdr:to>
    <xdr:sp macro="" textlink="">
      <xdr:nvSpPr>
        <xdr:cNvPr id="342" name="楕円 341"/>
        <xdr:cNvSpPr/>
      </xdr:nvSpPr>
      <xdr:spPr>
        <a:xfrm>
          <a:off x="16129000" y="107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59562</xdr:rowOff>
    </xdr:from>
    <xdr:ext cx="736600" cy="259045"/>
    <xdr:sp macro="" textlink="">
      <xdr:nvSpPr>
        <xdr:cNvPr id="343" name="テキスト ボックス 342"/>
        <xdr:cNvSpPr txBox="1"/>
      </xdr:nvSpPr>
      <xdr:spPr>
        <a:xfrm>
          <a:off x="15798800" y="10860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123262</xdr:rowOff>
    </xdr:from>
    <xdr:to>
      <xdr:col>73</xdr:col>
      <xdr:colOff>44450</xdr:colOff>
      <xdr:row>63</xdr:row>
      <xdr:rowOff>53412</xdr:rowOff>
    </xdr:to>
    <xdr:sp macro="" textlink="">
      <xdr:nvSpPr>
        <xdr:cNvPr id="344" name="楕円 343"/>
        <xdr:cNvSpPr/>
      </xdr:nvSpPr>
      <xdr:spPr>
        <a:xfrm>
          <a:off x="15240000" y="107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38189</xdr:rowOff>
    </xdr:from>
    <xdr:ext cx="762000" cy="259045"/>
    <xdr:sp macro="" textlink="">
      <xdr:nvSpPr>
        <xdr:cNvPr id="345" name="テキスト ボックス 344"/>
        <xdr:cNvSpPr txBox="1"/>
      </xdr:nvSpPr>
      <xdr:spPr>
        <a:xfrm>
          <a:off x="14909800" y="108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105338</xdr:rowOff>
    </xdr:from>
    <xdr:to>
      <xdr:col>68</xdr:col>
      <xdr:colOff>203200</xdr:colOff>
      <xdr:row>63</xdr:row>
      <xdr:rowOff>35488</xdr:rowOff>
    </xdr:to>
    <xdr:sp macro="" textlink="">
      <xdr:nvSpPr>
        <xdr:cNvPr id="346" name="楕円 345"/>
        <xdr:cNvSpPr/>
      </xdr:nvSpPr>
      <xdr:spPr>
        <a:xfrm>
          <a:off x="14351000" y="107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20265</xdr:rowOff>
    </xdr:from>
    <xdr:ext cx="762000" cy="259045"/>
    <xdr:sp macro="" textlink="">
      <xdr:nvSpPr>
        <xdr:cNvPr id="347" name="テキスト ボックス 346"/>
        <xdr:cNvSpPr txBox="1"/>
      </xdr:nvSpPr>
      <xdr:spPr>
        <a:xfrm>
          <a:off x="14020800" y="108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69487</xdr:rowOff>
    </xdr:from>
    <xdr:to>
      <xdr:col>64</xdr:col>
      <xdr:colOff>152400</xdr:colOff>
      <xdr:row>62</xdr:row>
      <xdr:rowOff>171087</xdr:rowOff>
    </xdr:to>
    <xdr:sp macro="" textlink="">
      <xdr:nvSpPr>
        <xdr:cNvPr id="348" name="楕円 347"/>
        <xdr:cNvSpPr/>
      </xdr:nvSpPr>
      <xdr:spPr>
        <a:xfrm>
          <a:off x="13462000" y="10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155864</xdr:rowOff>
    </xdr:from>
    <xdr:ext cx="762000" cy="259045"/>
    <xdr:sp macro="" textlink="">
      <xdr:nvSpPr>
        <xdr:cNvPr id="349" name="テキスト ボックス 348"/>
        <xdr:cNvSpPr txBox="1"/>
      </xdr:nvSpPr>
      <xdr:spPr>
        <a:xfrm>
          <a:off x="13131800" y="1078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着実に類似団体平均の水準並みにまで改善されてきている。これは、元利償還金償還額のピークを過ぎ、更には計画的な繰上償還により償還額が減少しているためである。</a:t>
          </a:r>
          <a:endParaRPr lang="ja-JP" altLang="ja-JP" sz="1400">
            <a:effectLst/>
          </a:endParaRPr>
        </a:p>
        <a:p>
          <a:r>
            <a:rPr lang="ja-JP" altLang="ja-JP" sz="1100">
              <a:solidFill>
                <a:schemeClr val="dk1"/>
              </a:solidFill>
              <a:effectLst/>
              <a:latin typeface="+mn-lt"/>
              <a:ea typeface="+mn-ea"/>
              <a:cs typeface="+mn-cs"/>
            </a:rPr>
            <a:t>　しかし、全国及び北海道平均と比較すると低い割合とは言えないことから、公債費の適性管理を図り当該比率のさらなる改善を図っていきたい。</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109982</xdr:rowOff>
    </xdr:to>
    <xdr:cxnSp macro="">
      <xdr:nvCxnSpPr>
        <xdr:cNvPr id="380" name="直線コネクタ 379"/>
        <xdr:cNvCxnSpPr/>
      </xdr:nvCxnSpPr>
      <xdr:spPr>
        <a:xfrm>
          <a:off x="16179800" y="712012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90678</xdr:rowOff>
    </xdr:from>
    <xdr:to>
      <xdr:col>77</xdr:col>
      <xdr:colOff>44450</xdr:colOff>
      <xdr:row>41</xdr:row>
      <xdr:rowOff>119634</xdr:rowOff>
    </xdr:to>
    <xdr:cxnSp macro="">
      <xdr:nvCxnSpPr>
        <xdr:cNvPr id="383" name="直線コネクタ 382"/>
        <xdr:cNvCxnSpPr/>
      </xdr:nvCxnSpPr>
      <xdr:spPr>
        <a:xfrm flipV="1">
          <a:off x="15290800" y="712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167894</xdr:rowOff>
    </xdr:to>
    <xdr:cxnSp macro="">
      <xdr:nvCxnSpPr>
        <xdr:cNvPr id="386" name="直線コネクタ 385"/>
        <xdr:cNvCxnSpPr/>
      </xdr:nvCxnSpPr>
      <xdr:spPr>
        <a:xfrm flipV="1">
          <a:off x="14401800" y="714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39878</xdr:rowOff>
    </xdr:to>
    <xdr:cxnSp macro="">
      <xdr:nvCxnSpPr>
        <xdr:cNvPr id="389" name="直線コネクタ 388"/>
        <xdr:cNvCxnSpPr/>
      </xdr:nvCxnSpPr>
      <xdr:spPr>
        <a:xfrm flipV="1">
          <a:off x="13512800" y="719734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399" name="楕円 398"/>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75709</xdr:rowOff>
    </xdr:from>
    <xdr:ext cx="762000" cy="259045"/>
    <xdr:sp macro="" textlink="">
      <xdr:nvSpPr>
        <xdr:cNvPr id="400"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39878</xdr:rowOff>
    </xdr:from>
    <xdr:to>
      <xdr:col>77</xdr:col>
      <xdr:colOff>95250</xdr:colOff>
      <xdr:row>41</xdr:row>
      <xdr:rowOff>141478</xdr:rowOff>
    </xdr:to>
    <xdr:sp macro="" textlink="">
      <xdr:nvSpPr>
        <xdr:cNvPr id="401" name="楕円 400"/>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402" name="テキスト ボックス 401"/>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9161</xdr:rowOff>
    </xdr:from>
    <xdr:ext cx="762000" cy="259045"/>
    <xdr:sp macro="" textlink="">
      <xdr:nvSpPr>
        <xdr:cNvPr id="404" name="テキスト ボックス 403"/>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5" name="楕円 404"/>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6" name="テキスト ボックス 405"/>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160528</xdr:rowOff>
    </xdr:from>
    <xdr:to>
      <xdr:col>64</xdr:col>
      <xdr:colOff>152400</xdr:colOff>
      <xdr:row>42</xdr:row>
      <xdr:rowOff>90678</xdr:rowOff>
    </xdr:to>
    <xdr:sp macro="" textlink="">
      <xdr:nvSpPr>
        <xdr:cNvPr id="407" name="楕円 406"/>
        <xdr:cNvSpPr/>
      </xdr:nvSpPr>
      <xdr:spPr>
        <a:xfrm>
          <a:off x="13462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75455</xdr:rowOff>
    </xdr:from>
    <xdr:ext cx="762000" cy="259045"/>
    <xdr:sp macro="" textlink="">
      <xdr:nvSpPr>
        <xdr:cNvPr id="408" name="テキスト ボックス 407"/>
        <xdr:cNvSpPr txBox="1"/>
      </xdr:nvSpPr>
      <xdr:spPr>
        <a:xfrm>
          <a:off x="13131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事務事業の見直しによる起債借入の抑制、積極的な繰上償還による地方債の残高の減や、町の将来負担を見据え充当可能基金への積み立て等により比率が改善する結果となった。</a:t>
          </a:r>
          <a:endParaRPr lang="ja-JP" altLang="ja-JP" sz="1400">
            <a:effectLst/>
          </a:endParaRPr>
        </a:p>
        <a:p>
          <a:r>
            <a:rPr lang="ja-JP" altLang="ja-JP" sz="1100">
              <a:solidFill>
                <a:schemeClr val="dk1"/>
              </a:solidFill>
              <a:effectLst/>
              <a:latin typeface="+mn-lt"/>
              <a:ea typeface="+mn-ea"/>
              <a:cs typeface="+mn-cs"/>
            </a:rPr>
            <a:t>　今後においても公債費の適性管理や充当可能基金等の適切な運用を図り、当該比率を維持していきたい。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130912</xdr:rowOff>
    </xdr:from>
    <xdr:to>
      <xdr:col>68</xdr:col>
      <xdr:colOff>152400</xdr:colOff>
      <xdr:row>15</xdr:row>
      <xdr:rowOff>60808</xdr:rowOff>
    </xdr:to>
    <xdr:cxnSp macro="">
      <xdr:nvCxnSpPr>
        <xdr:cNvPr id="440" name="直線コネクタ 439"/>
        <xdr:cNvCxnSpPr/>
      </xdr:nvCxnSpPr>
      <xdr:spPr>
        <a:xfrm flipV="1">
          <a:off x="13512800" y="253121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3" name="フローチャート: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5" name="フローチャート: 判断 444"/>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6" name="テキスト ボックス 445"/>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7" name="フローチャート: 判断 446"/>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8" name="テキスト ボックス 447"/>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9" name="フローチャート: 判断 448"/>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0" name="テキスト ボックス 449"/>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80112</xdr:rowOff>
    </xdr:from>
    <xdr:to>
      <xdr:col>68</xdr:col>
      <xdr:colOff>203200</xdr:colOff>
      <xdr:row>15</xdr:row>
      <xdr:rowOff>10262</xdr:rowOff>
    </xdr:to>
    <xdr:sp macro="" textlink="">
      <xdr:nvSpPr>
        <xdr:cNvPr id="456" name="楕円 455"/>
        <xdr:cNvSpPr/>
      </xdr:nvSpPr>
      <xdr:spPr>
        <a:xfrm>
          <a:off x="14351000" y="24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166489</xdr:rowOff>
    </xdr:from>
    <xdr:ext cx="762000" cy="259045"/>
    <xdr:sp macro="" textlink="">
      <xdr:nvSpPr>
        <xdr:cNvPr id="457" name="テキスト ボックス 456"/>
        <xdr:cNvSpPr txBox="1"/>
      </xdr:nvSpPr>
      <xdr:spPr>
        <a:xfrm>
          <a:off x="14020800" y="256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10008</xdr:rowOff>
    </xdr:from>
    <xdr:to>
      <xdr:col>64</xdr:col>
      <xdr:colOff>152400</xdr:colOff>
      <xdr:row>15</xdr:row>
      <xdr:rowOff>111608</xdr:rowOff>
    </xdr:to>
    <xdr:sp macro="" textlink="">
      <xdr:nvSpPr>
        <xdr:cNvPr id="458" name="楕円 457"/>
        <xdr:cNvSpPr/>
      </xdr:nvSpPr>
      <xdr:spPr>
        <a:xfrm>
          <a:off x="13462000" y="25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96385</xdr:rowOff>
    </xdr:from>
    <xdr:ext cx="762000" cy="259045"/>
    <xdr:sp macro="" textlink="">
      <xdr:nvSpPr>
        <xdr:cNvPr id="459" name="テキスト ボックス 458"/>
        <xdr:cNvSpPr txBox="1"/>
      </xdr:nvSpPr>
      <xdr:spPr>
        <a:xfrm>
          <a:off x="13131800" y="266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人口1,000人当たりの職員数が類似団体</a:t>
          </a:r>
          <a:r>
            <a:rPr lang="ja-JP" altLang="en-US" sz="1100">
              <a:solidFill>
                <a:schemeClr val="dk1"/>
              </a:solidFill>
              <a:effectLst/>
              <a:latin typeface="+mn-lt"/>
              <a:ea typeface="+mn-ea"/>
              <a:cs typeface="+mn-cs"/>
            </a:rPr>
            <a:t>平均</a:t>
          </a:r>
          <a:r>
            <a:rPr lang="ja-JP" altLang="ja-JP" sz="1100">
              <a:solidFill>
                <a:schemeClr val="dk1"/>
              </a:solidFill>
              <a:effectLst/>
              <a:latin typeface="+mn-lt"/>
              <a:ea typeface="+mn-ea"/>
              <a:cs typeface="+mn-cs"/>
            </a:rPr>
            <a:t>を上回っているため経常収支比率に占める人件費の割合が高くなるが、これを抑制するため「定員適正化計画」を策定・実行し、適正な定員管理を行った結果、今年度においても北海道平均を下回る結果となっている。</a:t>
          </a:r>
          <a:endParaRPr lang="ja-JP" altLang="ja-JP" sz="1400">
            <a:effectLst/>
          </a:endParaRPr>
        </a:p>
        <a:p>
          <a:r>
            <a:rPr lang="ja-JP" altLang="ja-JP" sz="1100">
              <a:solidFill>
                <a:schemeClr val="dk1"/>
              </a:solidFill>
              <a:effectLst/>
              <a:latin typeface="+mn-lt"/>
              <a:ea typeface="+mn-ea"/>
              <a:cs typeface="+mn-cs"/>
            </a:rPr>
            <a:t>　今後においても、人件費の抑制を図り適正な定員管理を行っていく。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53848</xdr:rowOff>
    </xdr:to>
    <xdr:cxnSp macro="">
      <xdr:nvCxnSpPr>
        <xdr:cNvPr id="64" name="直線コネクタ 63"/>
        <xdr:cNvCxnSpPr/>
      </xdr:nvCxnSpPr>
      <xdr:spPr>
        <a:xfrm>
          <a:off x="3987800" y="61849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xdr:rowOff>
    </xdr:from>
    <xdr:to>
      <xdr:col>19</xdr:col>
      <xdr:colOff>187325</xdr:colOff>
      <xdr:row>36</xdr:row>
      <xdr:rowOff>12700</xdr:rowOff>
    </xdr:to>
    <xdr:cxnSp macro="">
      <xdr:nvCxnSpPr>
        <xdr:cNvPr id="67" name="直線コネクタ 66"/>
        <xdr:cNvCxnSpPr/>
      </xdr:nvCxnSpPr>
      <xdr:spPr>
        <a:xfrm>
          <a:off x="3098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143002</xdr:rowOff>
    </xdr:from>
    <xdr:to>
      <xdr:col>15</xdr:col>
      <xdr:colOff>98425</xdr:colOff>
      <xdr:row>36</xdr:row>
      <xdr:rowOff>3556</xdr:rowOff>
    </xdr:to>
    <xdr:cxnSp macro="">
      <xdr:nvCxnSpPr>
        <xdr:cNvPr id="70" name="直線コネクタ 69"/>
        <xdr:cNvCxnSpPr/>
      </xdr:nvCxnSpPr>
      <xdr:spPr>
        <a:xfrm>
          <a:off x="2209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143002</xdr:rowOff>
    </xdr:from>
    <xdr:to>
      <xdr:col>11</xdr:col>
      <xdr:colOff>9525</xdr:colOff>
      <xdr:row>36</xdr:row>
      <xdr:rowOff>40132</xdr:rowOff>
    </xdr:to>
    <xdr:cxnSp macro="">
      <xdr:nvCxnSpPr>
        <xdr:cNvPr id="73" name="直線コネクタ 72"/>
        <xdr:cNvCxnSpPr/>
      </xdr:nvCxnSpPr>
      <xdr:spPr>
        <a:xfrm flipV="1">
          <a:off x="1320800" y="61437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xdr:rowOff>
    </xdr:from>
    <xdr:to>
      <xdr:col>24</xdr:col>
      <xdr:colOff>76200</xdr:colOff>
      <xdr:row>36</xdr:row>
      <xdr:rowOff>104648</xdr:rowOff>
    </xdr:to>
    <xdr:sp macro="" textlink="">
      <xdr:nvSpPr>
        <xdr:cNvPr id="83" name="楕円 82"/>
        <xdr:cNvSpPr/>
      </xdr:nvSpPr>
      <xdr:spPr>
        <a:xfrm>
          <a:off x="4775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19575</xdr:rowOff>
    </xdr:from>
    <xdr:ext cx="762000" cy="259045"/>
    <xdr:sp macro="" textlink="">
      <xdr:nvSpPr>
        <xdr:cNvPr id="84" name="人件費該当値テキスト"/>
        <xdr:cNvSpPr txBox="1"/>
      </xdr:nvSpPr>
      <xdr:spPr>
        <a:xfrm>
          <a:off x="4914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92202</xdr:rowOff>
    </xdr:from>
    <xdr:to>
      <xdr:col>11</xdr:col>
      <xdr:colOff>60325</xdr:colOff>
      <xdr:row>36</xdr:row>
      <xdr:rowOff>22352</xdr:rowOff>
    </xdr:to>
    <xdr:sp macro="" textlink="">
      <xdr:nvSpPr>
        <xdr:cNvPr id="89" name="楕円 88"/>
        <xdr:cNvSpPr/>
      </xdr:nvSpPr>
      <xdr:spPr>
        <a:xfrm>
          <a:off x="2159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32529</xdr:rowOff>
    </xdr:from>
    <xdr:ext cx="762000" cy="259045"/>
    <xdr:sp macro="" textlink="">
      <xdr:nvSpPr>
        <xdr:cNvPr id="90" name="テキスト ボックス 89"/>
        <xdr:cNvSpPr txBox="1"/>
      </xdr:nvSpPr>
      <xdr:spPr>
        <a:xfrm>
          <a:off x="1828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事務事業の見直しや徹底したコスト削減に努めた結果、類似団体平均と比較し</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ポイント下回る結果となった。今後も、弾力的な財政運営に向けより一層の取り組みを実施する。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17272</xdr:rowOff>
    </xdr:to>
    <xdr:cxnSp macro="">
      <xdr:nvCxnSpPr>
        <xdr:cNvPr id="122" name="直線コネクタ 121"/>
        <xdr:cNvCxnSpPr/>
      </xdr:nvCxnSpPr>
      <xdr:spPr>
        <a:xfrm>
          <a:off x="15671800" y="27193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147574</xdr:rowOff>
    </xdr:to>
    <xdr:cxnSp macro="">
      <xdr:nvCxnSpPr>
        <xdr:cNvPr id="125" name="直線コネクタ 124"/>
        <xdr:cNvCxnSpPr/>
      </xdr:nvCxnSpPr>
      <xdr:spPr>
        <a:xfrm>
          <a:off x="14782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16</xdr:row>
      <xdr:rowOff>35560</xdr:rowOff>
    </xdr:to>
    <xdr:cxnSp macro="">
      <xdr:nvCxnSpPr>
        <xdr:cNvPr id="128" name="直線コネクタ 127"/>
        <xdr:cNvCxnSpPr/>
      </xdr:nvCxnSpPr>
      <xdr:spPr>
        <a:xfrm flipV="1">
          <a:off x="13893800" y="27010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26416</xdr:rowOff>
    </xdr:from>
    <xdr:to>
      <xdr:col>69</xdr:col>
      <xdr:colOff>92075</xdr:colOff>
      <xdr:row>16</xdr:row>
      <xdr:rowOff>35560</xdr:rowOff>
    </xdr:to>
    <xdr:cxnSp macro="">
      <xdr:nvCxnSpPr>
        <xdr:cNvPr id="131" name="直線コネクタ 130"/>
        <xdr:cNvCxnSpPr/>
      </xdr:nvCxnSpPr>
      <xdr:spPr>
        <a:xfrm>
          <a:off x="13004800" y="2769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137922</xdr:rowOff>
    </xdr:from>
    <xdr:to>
      <xdr:col>82</xdr:col>
      <xdr:colOff>158750</xdr:colOff>
      <xdr:row>16</xdr:row>
      <xdr:rowOff>68072</xdr:rowOff>
    </xdr:to>
    <xdr:sp macro="" textlink="">
      <xdr:nvSpPr>
        <xdr:cNvPr id="141" name="楕円 140"/>
        <xdr:cNvSpPr/>
      </xdr:nvSpPr>
      <xdr:spPr>
        <a:xfrm>
          <a:off x="164592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154449</xdr:rowOff>
    </xdr:from>
    <xdr:ext cx="762000" cy="259045"/>
    <xdr:sp macro="" textlink="">
      <xdr:nvSpPr>
        <xdr:cNvPr id="142" name="物件費該当値テキスト"/>
        <xdr:cNvSpPr txBox="1"/>
      </xdr:nvSpPr>
      <xdr:spPr>
        <a:xfrm>
          <a:off x="16598900" y="255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3" name="楕円 142"/>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4" name="テキスト ボックス 143"/>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5" name="楕円 144"/>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18813</xdr:rowOff>
    </xdr:from>
    <xdr:ext cx="762000" cy="259045"/>
    <xdr:sp macro="" textlink="">
      <xdr:nvSpPr>
        <xdr:cNvPr id="146" name="テキスト ボックス 145"/>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7" name="楕円 146"/>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96537</xdr:rowOff>
    </xdr:from>
    <xdr:ext cx="762000" cy="259045"/>
    <xdr:sp macro="" textlink="">
      <xdr:nvSpPr>
        <xdr:cNvPr id="148" name="テキスト ボックス 147"/>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147066</xdr:rowOff>
    </xdr:from>
    <xdr:to>
      <xdr:col>65</xdr:col>
      <xdr:colOff>53975</xdr:colOff>
      <xdr:row>16</xdr:row>
      <xdr:rowOff>77216</xdr:rowOff>
    </xdr:to>
    <xdr:sp macro="" textlink="">
      <xdr:nvSpPr>
        <xdr:cNvPr id="149" name="楕円 148"/>
        <xdr:cNvSpPr/>
      </xdr:nvSpPr>
      <xdr:spPr>
        <a:xfrm>
          <a:off x="12954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87393</xdr:rowOff>
    </xdr:from>
    <xdr:ext cx="762000" cy="259045"/>
    <xdr:sp macro="" textlink="">
      <xdr:nvSpPr>
        <xdr:cNvPr id="150" name="テキスト ボックス 149"/>
        <xdr:cNvSpPr txBox="1"/>
      </xdr:nvSpPr>
      <xdr:spPr>
        <a:xfrm>
          <a:off x="12623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ポイント上回っており、年々微増傾向にある。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財政状況を見極めながら</a:t>
          </a:r>
          <a:r>
            <a:rPr lang="ja-JP" altLang="ja-JP" sz="1100">
              <a:solidFill>
                <a:schemeClr val="dk1"/>
              </a:solidFill>
              <a:effectLst/>
              <a:latin typeface="+mn-lt"/>
              <a:ea typeface="+mn-ea"/>
              <a:cs typeface="+mn-cs"/>
            </a:rPr>
            <a:t>住民ニーズを的確に把握して効率的な運用に努める。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3" name="直線コネクタ 182"/>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6" name="直線コネクタ 185"/>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12700</xdr:rowOff>
    </xdr:to>
    <xdr:cxnSp macro="">
      <xdr:nvCxnSpPr>
        <xdr:cNvPr id="189" name="直線コネクタ 188"/>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146050</xdr:rowOff>
    </xdr:to>
    <xdr:cxnSp macro="">
      <xdr:nvCxnSpPr>
        <xdr:cNvPr id="192" name="直線コネクタ 191"/>
        <xdr:cNvCxnSpPr/>
      </xdr:nvCxnSpPr>
      <xdr:spPr>
        <a:xfrm flipV="1">
          <a:off x="1320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2" name="楕円 201"/>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3"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4" name="楕円 203"/>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5" name="テキスト ボックス 20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7" name="テキスト ボックス 206"/>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8" name="楕円 207"/>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9" name="テキスト ボックス 208"/>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0" name="楕円 209"/>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1" name="テキスト ボックス 21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類似団体平均と比べて</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この主な支出は、他会計への繰出金であり昨年度と比較して減少はしているが、一層の縮減を図るため公営企業会計の経営改善を推進する。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42418</xdr:rowOff>
    </xdr:from>
    <xdr:to>
      <xdr:col>82</xdr:col>
      <xdr:colOff>107950</xdr:colOff>
      <xdr:row>57</xdr:row>
      <xdr:rowOff>92710</xdr:rowOff>
    </xdr:to>
    <xdr:cxnSp macro="">
      <xdr:nvCxnSpPr>
        <xdr:cNvPr id="241" name="直線コネクタ 240"/>
        <xdr:cNvCxnSpPr/>
      </xdr:nvCxnSpPr>
      <xdr:spPr>
        <a:xfrm flipV="1">
          <a:off x="15671800" y="98150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163576</xdr:rowOff>
    </xdr:from>
    <xdr:to>
      <xdr:col>78</xdr:col>
      <xdr:colOff>69850</xdr:colOff>
      <xdr:row>57</xdr:row>
      <xdr:rowOff>92710</xdr:rowOff>
    </xdr:to>
    <xdr:cxnSp macro="">
      <xdr:nvCxnSpPr>
        <xdr:cNvPr id="244" name="直線コネクタ 243"/>
        <xdr:cNvCxnSpPr/>
      </xdr:nvCxnSpPr>
      <xdr:spPr>
        <a:xfrm>
          <a:off x="14782800" y="97647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163576</xdr:rowOff>
    </xdr:to>
    <xdr:cxnSp macro="">
      <xdr:nvCxnSpPr>
        <xdr:cNvPr id="247" name="直線コネクタ 246"/>
        <xdr:cNvCxnSpPr/>
      </xdr:nvCxnSpPr>
      <xdr:spPr>
        <a:xfrm>
          <a:off x="13893800" y="9728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9" name="テキスト ボックス 248"/>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57</xdr:row>
      <xdr:rowOff>10414</xdr:rowOff>
    </xdr:to>
    <xdr:cxnSp macro="">
      <xdr:nvCxnSpPr>
        <xdr:cNvPr id="250" name="直線コネクタ 249"/>
        <xdr:cNvCxnSpPr/>
      </xdr:nvCxnSpPr>
      <xdr:spPr>
        <a:xfrm flipV="1">
          <a:off x="13004800" y="97282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2" name="テキスト ボックス 251"/>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54" name="テキスト ボックス 253"/>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163068</xdr:rowOff>
    </xdr:from>
    <xdr:to>
      <xdr:col>82</xdr:col>
      <xdr:colOff>158750</xdr:colOff>
      <xdr:row>57</xdr:row>
      <xdr:rowOff>93218</xdr:rowOff>
    </xdr:to>
    <xdr:sp macro="" textlink="">
      <xdr:nvSpPr>
        <xdr:cNvPr id="260" name="楕円 259"/>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135145</xdr:rowOff>
    </xdr:from>
    <xdr:ext cx="762000" cy="259045"/>
    <xdr:sp macro="" textlink="">
      <xdr:nvSpPr>
        <xdr:cNvPr id="261" name="その他該当値テキスト"/>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2" name="楕円 261"/>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3" name="テキスト ボックス 262"/>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112776</xdr:rowOff>
    </xdr:from>
    <xdr:to>
      <xdr:col>74</xdr:col>
      <xdr:colOff>31750</xdr:colOff>
      <xdr:row>57</xdr:row>
      <xdr:rowOff>42926</xdr:rowOff>
    </xdr:to>
    <xdr:sp macro="" textlink="">
      <xdr:nvSpPr>
        <xdr:cNvPr id="264" name="楕円 263"/>
        <xdr:cNvSpPr/>
      </xdr:nvSpPr>
      <xdr:spPr>
        <a:xfrm>
          <a:off x="14732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65" name="テキスト ボックス 264"/>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6" name="楕円 26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7" name="テキスト ボックス 266"/>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131064</xdr:rowOff>
    </xdr:from>
    <xdr:to>
      <xdr:col>65</xdr:col>
      <xdr:colOff>53975</xdr:colOff>
      <xdr:row>57</xdr:row>
      <xdr:rowOff>61214</xdr:rowOff>
    </xdr:to>
    <xdr:sp macro="" textlink="">
      <xdr:nvSpPr>
        <xdr:cNvPr id="268" name="楕円 267"/>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45991</xdr:rowOff>
    </xdr:from>
    <xdr:ext cx="762000" cy="259045"/>
    <xdr:sp macro="" textlink="">
      <xdr:nvSpPr>
        <xdr:cNvPr id="269" name="テキスト ボックス 268"/>
        <xdr:cNvSpPr txBox="1"/>
      </xdr:nvSpPr>
      <xdr:spPr>
        <a:xfrm>
          <a:off x="12623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類似団体平均と比較し0.</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ポイント上回っている。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ふるさと応援寄附金返礼品の増がその主な要因である。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46990</xdr:rowOff>
    </xdr:to>
    <xdr:cxnSp macro="">
      <xdr:nvCxnSpPr>
        <xdr:cNvPr id="299" name="直線コネクタ 298"/>
        <xdr:cNvCxnSpPr/>
      </xdr:nvCxnSpPr>
      <xdr:spPr>
        <a:xfrm>
          <a:off x="15671800" y="63860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88138</xdr:rowOff>
    </xdr:to>
    <xdr:cxnSp macro="">
      <xdr:nvCxnSpPr>
        <xdr:cNvPr id="302" name="直線コネクタ 301"/>
        <xdr:cNvCxnSpPr/>
      </xdr:nvCxnSpPr>
      <xdr:spPr>
        <a:xfrm flipV="1">
          <a:off x="14782800" y="6386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88138</xdr:rowOff>
    </xdr:to>
    <xdr:cxnSp macro="">
      <xdr:nvCxnSpPr>
        <xdr:cNvPr id="305" name="直線コネクタ 304"/>
        <xdr:cNvCxnSpPr/>
      </xdr:nvCxnSpPr>
      <xdr:spPr>
        <a:xfrm>
          <a:off x="13893800" y="63906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56134</xdr:rowOff>
    </xdr:to>
    <xdr:cxnSp macro="">
      <xdr:nvCxnSpPr>
        <xdr:cNvPr id="308" name="直線コネクタ 307"/>
        <xdr:cNvCxnSpPr/>
      </xdr:nvCxnSpPr>
      <xdr:spPr>
        <a:xfrm flipV="1">
          <a:off x="13004800" y="63906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8" name="楕円 317"/>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19"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0" name="楕円 31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21" name="テキスト ボックス 320"/>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2" name="楕円 32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3" name="テキスト ボックス 32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24" name="楕円 32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25" name="テキスト ボックス 32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6" name="楕円 325"/>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7" name="テキスト ボックス 326"/>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公債費償還のピークは過ぎ、減少傾向に推移はしているが類似団体平均と比較すると</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ポイント上回っている現状である。</a:t>
          </a:r>
          <a:endParaRPr lang="ja-JP" altLang="ja-JP" sz="1400">
            <a:effectLst/>
          </a:endParaRPr>
        </a:p>
        <a:p>
          <a:r>
            <a:rPr lang="ja-JP" altLang="ja-JP" sz="1100">
              <a:solidFill>
                <a:schemeClr val="dk1"/>
              </a:solidFill>
              <a:effectLst/>
              <a:latin typeface="+mn-lt"/>
              <a:ea typeface="+mn-ea"/>
              <a:cs typeface="+mn-cs"/>
            </a:rPr>
            <a:t>　今後も地方債発行額を元金償還以下として残高の抑制と交付税算入率の高い地方債を引き続き選択し一般財源負担を軽減するよう努める。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111761</xdr:rowOff>
    </xdr:to>
    <xdr:cxnSp macro="">
      <xdr:nvCxnSpPr>
        <xdr:cNvPr id="359" name="直線コネクタ 358"/>
        <xdr:cNvCxnSpPr/>
      </xdr:nvCxnSpPr>
      <xdr:spPr>
        <a:xfrm>
          <a:off x="3987800" y="132943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60"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81280</xdr:rowOff>
    </xdr:from>
    <xdr:to>
      <xdr:col>19</xdr:col>
      <xdr:colOff>187325</xdr:colOff>
      <xdr:row>77</xdr:row>
      <xdr:rowOff>92711</xdr:rowOff>
    </xdr:to>
    <xdr:cxnSp macro="">
      <xdr:nvCxnSpPr>
        <xdr:cNvPr id="362" name="直線コネクタ 361"/>
        <xdr:cNvCxnSpPr/>
      </xdr:nvCxnSpPr>
      <xdr:spPr>
        <a:xfrm>
          <a:off x="3098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64" name="テキスト ボックス 363"/>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77</xdr:row>
      <xdr:rowOff>115570</xdr:rowOff>
    </xdr:to>
    <xdr:cxnSp macro="">
      <xdr:nvCxnSpPr>
        <xdr:cNvPr id="365" name="直線コネクタ 364"/>
        <xdr:cNvCxnSpPr/>
      </xdr:nvCxnSpPr>
      <xdr:spPr>
        <a:xfrm flipV="1">
          <a:off x="2209800" y="1328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66057</xdr:rowOff>
    </xdr:from>
    <xdr:ext cx="762000" cy="259045"/>
    <xdr:sp macro="" textlink="">
      <xdr:nvSpPr>
        <xdr:cNvPr id="367" name="テキスト ボックス 366"/>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165100</xdr:rowOff>
    </xdr:to>
    <xdr:cxnSp macro="">
      <xdr:nvCxnSpPr>
        <xdr:cNvPr id="368" name="直線コネクタ 367"/>
        <xdr:cNvCxnSpPr/>
      </xdr:nvCxnSpPr>
      <xdr:spPr>
        <a:xfrm flipV="1">
          <a:off x="1320800" y="13317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70" name="テキスト ボックス 369"/>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78" name="楕円 377"/>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79" name="公債費該当値テキスト"/>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0" name="楕円 379"/>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1" name="テキスト ボックス 38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30480</xdr:rowOff>
    </xdr:from>
    <xdr:to>
      <xdr:col>15</xdr:col>
      <xdr:colOff>149225</xdr:colOff>
      <xdr:row>77</xdr:row>
      <xdr:rowOff>132080</xdr:rowOff>
    </xdr:to>
    <xdr:sp macro="" textlink="">
      <xdr:nvSpPr>
        <xdr:cNvPr id="382" name="楕円 381"/>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116857</xdr:rowOff>
    </xdr:from>
    <xdr:ext cx="762000" cy="259045"/>
    <xdr:sp macro="" textlink="">
      <xdr:nvSpPr>
        <xdr:cNvPr id="383" name="テキスト ボックス 382"/>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4" name="楕円 383"/>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5" name="テキスト ボックス 384"/>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114300</xdr:rowOff>
    </xdr:from>
    <xdr:to>
      <xdr:col>6</xdr:col>
      <xdr:colOff>171450</xdr:colOff>
      <xdr:row>78</xdr:row>
      <xdr:rowOff>44450</xdr:rowOff>
    </xdr:to>
    <xdr:sp macro="" textlink="">
      <xdr:nvSpPr>
        <xdr:cNvPr id="386" name="楕円 385"/>
        <xdr:cNvSpPr/>
      </xdr:nvSpPr>
      <xdr:spPr>
        <a:xfrm>
          <a:off x="1270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29227</xdr:rowOff>
    </xdr:from>
    <xdr:ext cx="762000" cy="259045"/>
    <xdr:sp macro="" textlink="">
      <xdr:nvSpPr>
        <xdr:cNvPr id="387" name="テキスト ボックス 386"/>
        <xdr:cNvSpPr txBox="1"/>
      </xdr:nvSpPr>
      <xdr:spPr>
        <a:xfrm>
          <a:off x="9398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前年に比べ</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ポイント増加しているが、類似団体平均を</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ポイント下回る結果となった。</a:t>
          </a:r>
          <a:endParaRPr lang="ja-JP" altLang="ja-JP" sz="1400">
            <a:effectLst/>
          </a:endParaRP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65.3</a:t>
          </a:r>
          <a:r>
            <a:rPr lang="ja-JP" altLang="ja-JP" sz="1100">
              <a:solidFill>
                <a:schemeClr val="dk1"/>
              </a:solidFill>
              <a:effectLst/>
              <a:latin typeface="+mn-lt"/>
              <a:ea typeface="+mn-ea"/>
              <a:cs typeface="+mn-cs"/>
            </a:rPr>
            <a:t>%のうち人件費</a:t>
          </a:r>
          <a:r>
            <a:rPr lang="en-US" altLang="ja-JP" sz="1100">
              <a:solidFill>
                <a:schemeClr val="dk1"/>
              </a:solidFill>
              <a:effectLst/>
              <a:latin typeface="+mn-lt"/>
              <a:ea typeface="+mn-ea"/>
              <a:cs typeface="+mn-cs"/>
            </a:rPr>
            <a:t>20.9</a:t>
          </a:r>
          <a:r>
            <a:rPr lang="ja-JP" altLang="ja-JP" sz="1100">
              <a:solidFill>
                <a:schemeClr val="dk1"/>
              </a:solidFill>
              <a:effectLst/>
              <a:latin typeface="+mn-lt"/>
              <a:ea typeface="+mn-ea"/>
              <a:cs typeface="+mn-cs"/>
            </a:rPr>
            <a:t>%、補助費等14.</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%と5割以上を占めている。</a:t>
          </a:r>
          <a:endParaRPr lang="ja-JP" altLang="ja-JP" sz="1400">
            <a:effectLst/>
          </a:endParaRPr>
        </a:p>
        <a:p>
          <a:r>
            <a:rPr lang="ja-JP" altLang="ja-JP" sz="1100">
              <a:solidFill>
                <a:schemeClr val="dk1"/>
              </a:solidFill>
              <a:effectLst/>
              <a:latin typeface="+mn-lt"/>
              <a:ea typeface="+mn-ea"/>
              <a:cs typeface="+mn-cs"/>
            </a:rPr>
            <a:t>今後においても人件費、補助費等の抑制に努める。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56787</xdr:rowOff>
    </xdr:from>
    <xdr:to>
      <xdr:col>82</xdr:col>
      <xdr:colOff>107950</xdr:colOff>
      <xdr:row>75</xdr:row>
      <xdr:rowOff>95976</xdr:rowOff>
    </xdr:to>
    <xdr:cxnSp macro="">
      <xdr:nvCxnSpPr>
        <xdr:cNvPr id="422" name="直線コネクタ 421"/>
        <xdr:cNvCxnSpPr/>
      </xdr:nvCxnSpPr>
      <xdr:spPr>
        <a:xfrm>
          <a:off x="15671800" y="129155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134819</xdr:rowOff>
    </xdr:from>
    <xdr:ext cx="762000" cy="259045"/>
    <xdr:sp macro="" textlink="">
      <xdr:nvSpPr>
        <xdr:cNvPr id="423" name="公債費以外平均値テキスト"/>
        <xdr:cNvSpPr txBox="1"/>
      </xdr:nvSpPr>
      <xdr:spPr>
        <a:xfrm>
          <a:off x="16598900" y="12993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162923</xdr:rowOff>
    </xdr:from>
    <xdr:to>
      <xdr:col>78</xdr:col>
      <xdr:colOff>69850</xdr:colOff>
      <xdr:row>75</xdr:row>
      <xdr:rowOff>56787</xdr:rowOff>
    </xdr:to>
    <xdr:cxnSp macro="">
      <xdr:nvCxnSpPr>
        <xdr:cNvPr id="425" name="直線コネクタ 424"/>
        <xdr:cNvCxnSpPr/>
      </xdr:nvCxnSpPr>
      <xdr:spPr>
        <a:xfrm>
          <a:off x="14782800" y="1285022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31948</xdr:rowOff>
    </xdr:from>
    <xdr:ext cx="736600" cy="259045"/>
    <xdr:sp macro="" textlink="">
      <xdr:nvSpPr>
        <xdr:cNvPr id="427" name="テキスト ボックス 426"/>
        <xdr:cNvSpPr txBox="1"/>
      </xdr:nvSpPr>
      <xdr:spPr>
        <a:xfrm>
          <a:off x="15290800" y="13062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130266</xdr:rowOff>
    </xdr:from>
    <xdr:to>
      <xdr:col>73</xdr:col>
      <xdr:colOff>180975</xdr:colOff>
      <xdr:row>74</xdr:row>
      <xdr:rowOff>162923</xdr:rowOff>
    </xdr:to>
    <xdr:cxnSp macro="">
      <xdr:nvCxnSpPr>
        <xdr:cNvPr id="428" name="直線コネクタ 427"/>
        <xdr:cNvCxnSpPr/>
      </xdr:nvCxnSpPr>
      <xdr:spPr>
        <a:xfrm>
          <a:off x="13893800" y="128175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160945</xdr:rowOff>
    </xdr:from>
    <xdr:ext cx="762000" cy="259045"/>
    <xdr:sp macro="" textlink="">
      <xdr:nvSpPr>
        <xdr:cNvPr id="430" name="テキスト ボックス 429"/>
        <xdr:cNvSpPr txBox="1"/>
      </xdr:nvSpPr>
      <xdr:spPr>
        <a:xfrm>
          <a:off x="14401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130266</xdr:rowOff>
    </xdr:from>
    <xdr:to>
      <xdr:col>69</xdr:col>
      <xdr:colOff>92075</xdr:colOff>
      <xdr:row>75</xdr:row>
      <xdr:rowOff>50256</xdr:rowOff>
    </xdr:to>
    <xdr:cxnSp macro="">
      <xdr:nvCxnSpPr>
        <xdr:cNvPr id="431" name="直線コネクタ 430"/>
        <xdr:cNvCxnSpPr/>
      </xdr:nvCxnSpPr>
      <xdr:spPr>
        <a:xfrm flipV="1">
          <a:off x="13004800" y="128175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95629</xdr:rowOff>
    </xdr:from>
    <xdr:ext cx="762000" cy="259045"/>
    <xdr:sp macro="" textlink="">
      <xdr:nvSpPr>
        <xdr:cNvPr id="433" name="テキスト ボックス 432"/>
        <xdr:cNvSpPr txBox="1"/>
      </xdr:nvSpPr>
      <xdr:spPr>
        <a:xfrm>
          <a:off x="13512800" y="12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111958</xdr:rowOff>
    </xdr:from>
    <xdr:ext cx="762000" cy="259045"/>
    <xdr:sp macro="" textlink="">
      <xdr:nvSpPr>
        <xdr:cNvPr id="435" name="テキスト ボックス 434"/>
        <xdr:cNvSpPr txBox="1"/>
      </xdr:nvSpPr>
      <xdr:spPr>
        <a:xfrm>
          <a:off x="12623800" y="1297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45176</xdr:rowOff>
    </xdr:from>
    <xdr:to>
      <xdr:col>82</xdr:col>
      <xdr:colOff>158750</xdr:colOff>
      <xdr:row>75</xdr:row>
      <xdr:rowOff>146776</xdr:rowOff>
    </xdr:to>
    <xdr:sp macro="" textlink="">
      <xdr:nvSpPr>
        <xdr:cNvPr id="441" name="楕円 440"/>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61703</xdr:rowOff>
    </xdr:from>
    <xdr:ext cx="762000" cy="259045"/>
    <xdr:sp macro="" textlink="">
      <xdr:nvSpPr>
        <xdr:cNvPr id="442" name="公債費以外該当値テキスト"/>
        <xdr:cNvSpPr txBox="1"/>
      </xdr:nvSpPr>
      <xdr:spPr>
        <a:xfrm>
          <a:off x="16598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5987</xdr:rowOff>
    </xdr:from>
    <xdr:to>
      <xdr:col>78</xdr:col>
      <xdr:colOff>120650</xdr:colOff>
      <xdr:row>75</xdr:row>
      <xdr:rowOff>107587</xdr:rowOff>
    </xdr:to>
    <xdr:sp macro="" textlink="">
      <xdr:nvSpPr>
        <xdr:cNvPr id="443" name="楕円 442"/>
        <xdr:cNvSpPr/>
      </xdr:nvSpPr>
      <xdr:spPr>
        <a:xfrm>
          <a:off x="15621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117764</xdr:rowOff>
    </xdr:from>
    <xdr:ext cx="736600" cy="259045"/>
    <xdr:sp macro="" textlink="">
      <xdr:nvSpPr>
        <xdr:cNvPr id="444" name="テキスト ボックス 443"/>
        <xdr:cNvSpPr txBox="1"/>
      </xdr:nvSpPr>
      <xdr:spPr>
        <a:xfrm>
          <a:off x="15290800" y="12633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112123</xdr:rowOff>
    </xdr:from>
    <xdr:to>
      <xdr:col>74</xdr:col>
      <xdr:colOff>31750</xdr:colOff>
      <xdr:row>75</xdr:row>
      <xdr:rowOff>42273</xdr:rowOff>
    </xdr:to>
    <xdr:sp macro="" textlink="">
      <xdr:nvSpPr>
        <xdr:cNvPr id="445" name="楕円 444"/>
        <xdr:cNvSpPr/>
      </xdr:nvSpPr>
      <xdr:spPr>
        <a:xfrm>
          <a:off x="14732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52450</xdr:rowOff>
    </xdr:from>
    <xdr:ext cx="762000" cy="259045"/>
    <xdr:sp macro="" textlink="">
      <xdr:nvSpPr>
        <xdr:cNvPr id="446" name="テキスト ボックス 445"/>
        <xdr:cNvSpPr txBox="1"/>
      </xdr:nvSpPr>
      <xdr:spPr>
        <a:xfrm>
          <a:off x="14401800" y="1256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79466</xdr:rowOff>
    </xdr:from>
    <xdr:to>
      <xdr:col>69</xdr:col>
      <xdr:colOff>142875</xdr:colOff>
      <xdr:row>75</xdr:row>
      <xdr:rowOff>9616</xdr:rowOff>
    </xdr:to>
    <xdr:sp macro="" textlink="">
      <xdr:nvSpPr>
        <xdr:cNvPr id="447" name="楕円 446"/>
        <xdr:cNvSpPr/>
      </xdr:nvSpPr>
      <xdr:spPr>
        <a:xfrm>
          <a:off x="13843000" y="127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19793</xdr:rowOff>
    </xdr:from>
    <xdr:ext cx="762000" cy="259045"/>
    <xdr:sp macro="" textlink="">
      <xdr:nvSpPr>
        <xdr:cNvPr id="448" name="テキスト ボックス 447"/>
        <xdr:cNvSpPr txBox="1"/>
      </xdr:nvSpPr>
      <xdr:spPr>
        <a:xfrm>
          <a:off x="13512800" y="1253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170906</xdr:rowOff>
    </xdr:from>
    <xdr:to>
      <xdr:col>65</xdr:col>
      <xdr:colOff>53975</xdr:colOff>
      <xdr:row>75</xdr:row>
      <xdr:rowOff>101056</xdr:rowOff>
    </xdr:to>
    <xdr:sp macro="" textlink="">
      <xdr:nvSpPr>
        <xdr:cNvPr id="449" name="楕円 448"/>
        <xdr:cNvSpPr/>
      </xdr:nvSpPr>
      <xdr:spPr>
        <a:xfrm>
          <a:off x="12954000" y="128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111233</xdr:rowOff>
    </xdr:from>
    <xdr:ext cx="762000" cy="259045"/>
    <xdr:sp macro="" textlink="">
      <xdr:nvSpPr>
        <xdr:cNvPr id="450" name="テキスト ボックス 449"/>
        <xdr:cNvSpPr txBox="1"/>
      </xdr:nvSpPr>
      <xdr:spPr>
        <a:xfrm>
          <a:off x="12623800" y="1262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100736</xdr:rowOff>
    </xdr:from>
    <xdr:to>
      <xdr:col>29</xdr:col>
      <xdr:colOff>127000</xdr:colOff>
      <xdr:row>14</xdr:row>
      <xdr:rowOff>15942</xdr:rowOff>
    </xdr:to>
    <xdr:cxnSp macro="">
      <xdr:nvCxnSpPr>
        <xdr:cNvPr id="46" name="直線コネクタ 45"/>
        <xdr:cNvCxnSpPr/>
      </xdr:nvCxnSpPr>
      <xdr:spPr bwMode="auto">
        <a:xfrm flipV="1">
          <a:off x="5003800" y="2377211"/>
          <a:ext cx="647700" cy="86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106874</xdr:rowOff>
    </xdr:from>
    <xdr:to>
      <xdr:col>26</xdr:col>
      <xdr:colOff>50800</xdr:colOff>
      <xdr:row>14</xdr:row>
      <xdr:rowOff>15942</xdr:rowOff>
    </xdr:to>
    <xdr:cxnSp macro="">
      <xdr:nvCxnSpPr>
        <xdr:cNvPr id="49" name="直線コネクタ 48"/>
        <xdr:cNvCxnSpPr/>
      </xdr:nvCxnSpPr>
      <xdr:spPr bwMode="auto">
        <a:xfrm>
          <a:off x="4305300" y="2383349"/>
          <a:ext cx="698500" cy="80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106874</xdr:rowOff>
    </xdr:from>
    <xdr:to>
      <xdr:col>22</xdr:col>
      <xdr:colOff>114300</xdr:colOff>
      <xdr:row>14</xdr:row>
      <xdr:rowOff>61285</xdr:rowOff>
    </xdr:to>
    <xdr:cxnSp macro="">
      <xdr:nvCxnSpPr>
        <xdr:cNvPr id="52" name="直線コネクタ 51"/>
        <xdr:cNvCxnSpPr/>
      </xdr:nvCxnSpPr>
      <xdr:spPr bwMode="auto">
        <a:xfrm flipV="1">
          <a:off x="3606800" y="2383349"/>
          <a:ext cx="698500" cy="125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43643</xdr:rowOff>
    </xdr:from>
    <xdr:to>
      <xdr:col>18</xdr:col>
      <xdr:colOff>177800</xdr:colOff>
      <xdr:row>14</xdr:row>
      <xdr:rowOff>61285</xdr:rowOff>
    </xdr:to>
    <xdr:cxnSp macro="">
      <xdr:nvCxnSpPr>
        <xdr:cNvPr id="55" name="直線コネクタ 54"/>
        <xdr:cNvCxnSpPr/>
      </xdr:nvCxnSpPr>
      <xdr:spPr bwMode="auto">
        <a:xfrm>
          <a:off x="2908300" y="2491568"/>
          <a:ext cx="698500" cy="17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49936</xdr:rowOff>
    </xdr:from>
    <xdr:to>
      <xdr:col>29</xdr:col>
      <xdr:colOff>177800</xdr:colOff>
      <xdr:row>13</xdr:row>
      <xdr:rowOff>151536</xdr:rowOff>
    </xdr:to>
    <xdr:sp macro="" textlink="">
      <xdr:nvSpPr>
        <xdr:cNvPr id="65" name="楕円 64"/>
        <xdr:cNvSpPr/>
      </xdr:nvSpPr>
      <xdr:spPr bwMode="auto">
        <a:xfrm>
          <a:off x="5600700" y="2326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66463</xdr:rowOff>
    </xdr:from>
    <xdr:ext cx="762000" cy="259045"/>
    <xdr:sp macro="" textlink="">
      <xdr:nvSpPr>
        <xdr:cNvPr id="66" name="人口1人当たり決算額の推移該当値テキスト130"/>
        <xdr:cNvSpPr txBox="1"/>
      </xdr:nvSpPr>
      <xdr:spPr>
        <a:xfrm>
          <a:off x="5740400" y="21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136592</xdr:rowOff>
    </xdr:from>
    <xdr:to>
      <xdr:col>26</xdr:col>
      <xdr:colOff>101600</xdr:colOff>
      <xdr:row>14</xdr:row>
      <xdr:rowOff>66742</xdr:rowOff>
    </xdr:to>
    <xdr:sp macro="" textlink="">
      <xdr:nvSpPr>
        <xdr:cNvPr id="67" name="楕円 66"/>
        <xdr:cNvSpPr/>
      </xdr:nvSpPr>
      <xdr:spPr bwMode="auto">
        <a:xfrm>
          <a:off x="4953000" y="2413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76919</xdr:rowOff>
    </xdr:from>
    <xdr:ext cx="736600" cy="259045"/>
    <xdr:sp macro="" textlink="">
      <xdr:nvSpPr>
        <xdr:cNvPr id="68" name="テキスト ボックス 67"/>
        <xdr:cNvSpPr txBox="1"/>
      </xdr:nvSpPr>
      <xdr:spPr>
        <a:xfrm>
          <a:off x="4622800" y="2181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56074</xdr:rowOff>
    </xdr:from>
    <xdr:to>
      <xdr:col>22</xdr:col>
      <xdr:colOff>165100</xdr:colOff>
      <xdr:row>13</xdr:row>
      <xdr:rowOff>157674</xdr:rowOff>
    </xdr:to>
    <xdr:sp macro="" textlink="">
      <xdr:nvSpPr>
        <xdr:cNvPr id="69" name="楕円 68"/>
        <xdr:cNvSpPr/>
      </xdr:nvSpPr>
      <xdr:spPr bwMode="auto">
        <a:xfrm>
          <a:off x="4254500" y="2332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167851</xdr:rowOff>
    </xdr:from>
    <xdr:ext cx="762000" cy="259045"/>
    <xdr:sp macro="" textlink="">
      <xdr:nvSpPr>
        <xdr:cNvPr id="70" name="テキスト ボックス 69"/>
        <xdr:cNvSpPr txBox="1"/>
      </xdr:nvSpPr>
      <xdr:spPr>
        <a:xfrm>
          <a:off x="3924300" y="210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10485</xdr:rowOff>
    </xdr:from>
    <xdr:to>
      <xdr:col>19</xdr:col>
      <xdr:colOff>38100</xdr:colOff>
      <xdr:row>14</xdr:row>
      <xdr:rowOff>112085</xdr:rowOff>
    </xdr:to>
    <xdr:sp macro="" textlink="">
      <xdr:nvSpPr>
        <xdr:cNvPr id="71" name="楕円 70"/>
        <xdr:cNvSpPr/>
      </xdr:nvSpPr>
      <xdr:spPr bwMode="auto">
        <a:xfrm>
          <a:off x="3556000" y="2458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122262</xdr:rowOff>
    </xdr:from>
    <xdr:ext cx="762000" cy="259045"/>
    <xdr:sp macro="" textlink="">
      <xdr:nvSpPr>
        <xdr:cNvPr id="72" name="テキスト ボックス 71"/>
        <xdr:cNvSpPr txBox="1"/>
      </xdr:nvSpPr>
      <xdr:spPr>
        <a:xfrm>
          <a:off x="3225800" y="222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164293</xdr:rowOff>
    </xdr:from>
    <xdr:to>
      <xdr:col>15</xdr:col>
      <xdr:colOff>101600</xdr:colOff>
      <xdr:row>14</xdr:row>
      <xdr:rowOff>94443</xdr:rowOff>
    </xdr:to>
    <xdr:sp macro="" textlink="">
      <xdr:nvSpPr>
        <xdr:cNvPr id="73" name="楕円 72"/>
        <xdr:cNvSpPr/>
      </xdr:nvSpPr>
      <xdr:spPr bwMode="auto">
        <a:xfrm>
          <a:off x="2857500" y="2440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104620</xdr:rowOff>
    </xdr:from>
    <xdr:ext cx="762000" cy="259045"/>
    <xdr:sp macro="" textlink="">
      <xdr:nvSpPr>
        <xdr:cNvPr id="74" name="テキスト ボックス 73"/>
        <xdr:cNvSpPr txBox="1"/>
      </xdr:nvSpPr>
      <xdr:spPr>
        <a:xfrm>
          <a:off x="2527300" y="220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111270</xdr:rowOff>
    </xdr:from>
    <xdr:to>
      <xdr:col>29</xdr:col>
      <xdr:colOff>127000</xdr:colOff>
      <xdr:row>34</xdr:row>
      <xdr:rowOff>173906</xdr:rowOff>
    </xdr:to>
    <xdr:cxnSp macro="">
      <xdr:nvCxnSpPr>
        <xdr:cNvPr id="108" name="直線コネクタ 107"/>
        <xdr:cNvCxnSpPr/>
      </xdr:nvCxnSpPr>
      <xdr:spPr bwMode="auto">
        <a:xfrm flipV="1">
          <a:off x="5003800" y="6378720"/>
          <a:ext cx="6477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173906</xdr:rowOff>
    </xdr:from>
    <xdr:to>
      <xdr:col>26</xdr:col>
      <xdr:colOff>50800</xdr:colOff>
      <xdr:row>34</xdr:row>
      <xdr:rowOff>208284</xdr:rowOff>
    </xdr:to>
    <xdr:cxnSp macro="">
      <xdr:nvCxnSpPr>
        <xdr:cNvPr id="111" name="直線コネクタ 110"/>
        <xdr:cNvCxnSpPr/>
      </xdr:nvCxnSpPr>
      <xdr:spPr bwMode="auto">
        <a:xfrm flipV="1">
          <a:off x="4305300" y="6441356"/>
          <a:ext cx="698500" cy="34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155488</xdr:rowOff>
    </xdr:from>
    <xdr:to>
      <xdr:col>22</xdr:col>
      <xdr:colOff>114300</xdr:colOff>
      <xdr:row>34</xdr:row>
      <xdr:rowOff>208284</xdr:rowOff>
    </xdr:to>
    <xdr:cxnSp macro="">
      <xdr:nvCxnSpPr>
        <xdr:cNvPr id="114" name="直線コネクタ 113"/>
        <xdr:cNvCxnSpPr/>
      </xdr:nvCxnSpPr>
      <xdr:spPr bwMode="auto">
        <a:xfrm>
          <a:off x="3606800" y="6422938"/>
          <a:ext cx="698500" cy="5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49537</xdr:rowOff>
    </xdr:from>
    <xdr:to>
      <xdr:col>18</xdr:col>
      <xdr:colOff>177800</xdr:colOff>
      <xdr:row>34</xdr:row>
      <xdr:rowOff>155488</xdr:rowOff>
    </xdr:to>
    <xdr:cxnSp macro="">
      <xdr:nvCxnSpPr>
        <xdr:cNvPr id="117" name="直線コネクタ 116"/>
        <xdr:cNvCxnSpPr/>
      </xdr:nvCxnSpPr>
      <xdr:spPr bwMode="auto">
        <a:xfrm>
          <a:off x="2908300" y="6316987"/>
          <a:ext cx="698500" cy="105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60470</xdr:rowOff>
    </xdr:from>
    <xdr:to>
      <xdr:col>29</xdr:col>
      <xdr:colOff>177800</xdr:colOff>
      <xdr:row>34</xdr:row>
      <xdr:rowOff>162070</xdr:rowOff>
    </xdr:to>
    <xdr:sp macro="" textlink="">
      <xdr:nvSpPr>
        <xdr:cNvPr id="127" name="楕円 126"/>
        <xdr:cNvSpPr/>
      </xdr:nvSpPr>
      <xdr:spPr bwMode="auto">
        <a:xfrm>
          <a:off x="5600700" y="632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248447</xdr:rowOff>
    </xdr:from>
    <xdr:ext cx="762000" cy="259045"/>
    <xdr:sp macro="" textlink="">
      <xdr:nvSpPr>
        <xdr:cNvPr id="128" name="人口1人当たり決算額の推移該当値テキスト445"/>
        <xdr:cNvSpPr txBox="1"/>
      </xdr:nvSpPr>
      <xdr:spPr>
        <a:xfrm>
          <a:off x="5740400" y="617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123106</xdr:rowOff>
    </xdr:from>
    <xdr:to>
      <xdr:col>26</xdr:col>
      <xdr:colOff>101600</xdr:colOff>
      <xdr:row>34</xdr:row>
      <xdr:rowOff>224706</xdr:rowOff>
    </xdr:to>
    <xdr:sp macro="" textlink="">
      <xdr:nvSpPr>
        <xdr:cNvPr id="129" name="楕円 128"/>
        <xdr:cNvSpPr/>
      </xdr:nvSpPr>
      <xdr:spPr bwMode="auto">
        <a:xfrm>
          <a:off x="4953000" y="6390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234883</xdr:rowOff>
    </xdr:from>
    <xdr:ext cx="736600" cy="259045"/>
    <xdr:sp macro="" textlink="">
      <xdr:nvSpPr>
        <xdr:cNvPr id="130" name="テキスト ボックス 129"/>
        <xdr:cNvSpPr txBox="1"/>
      </xdr:nvSpPr>
      <xdr:spPr>
        <a:xfrm>
          <a:off x="4622800" y="61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157484</xdr:rowOff>
    </xdr:from>
    <xdr:to>
      <xdr:col>22</xdr:col>
      <xdr:colOff>165100</xdr:colOff>
      <xdr:row>34</xdr:row>
      <xdr:rowOff>259083</xdr:rowOff>
    </xdr:to>
    <xdr:sp macro="" textlink="">
      <xdr:nvSpPr>
        <xdr:cNvPr id="131" name="楕円 130"/>
        <xdr:cNvSpPr/>
      </xdr:nvSpPr>
      <xdr:spPr bwMode="auto">
        <a:xfrm>
          <a:off x="4254500" y="64249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269261</xdr:rowOff>
    </xdr:from>
    <xdr:ext cx="762000" cy="259045"/>
    <xdr:sp macro="" textlink="">
      <xdr:nvSpPr>
        <xdr:cNvPr id="132" name="テキスト ボックス 131"/>
        <xdr:cNvSpPr txBox="1"/>
      </xdr:nvSpPr>
      <xdr:spPr>
        <a:xfrm>
          <a:off x="3924300" y="619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104688</xdr:rowOff>
    </xdr:from>
    <xdr:to>
      <xdr:col>19</xdr:col>
      <xdr:colOff>38100</xdr:colOff>
      <xdr:row>34</xdr:row>
      <xdr:rowOff>206288</xdr:rowOff>
    </xdr:to>
    <xdr:sp macro="" textlink="">
      <xdr:nvSpPr>
        <xdr:cNvPr id="133" name="楕円 132"/>
        <xdr:cNvSpPr/>
      </xdr:nvSpPr>
      <xdr:spPr bwMode="auto">
        <a:xfrm>
          <a:off x="3556000" y="637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216465</xdr:rowOff>
    </xdr:from>
    <xdr:ext cx="762000" cy="259045"/>
    <xdr:sp macro="" textlink="">
      <xdr:nvSpPr>
        <xdr:cNvPr id="134" name="テキスト ボックス 133"/>
        <xdr:cNvSpPr txBox="1"/>
      </xdr:nvSpPr>
      <xdr:spPr>
        <a:xfrm>
          <a:off x="3225800" y="614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341637</xdr:rowOff>
    </xdr:from>
    <xdr:to>
      <xdr:col>15</xdr:col>
      <xdr:colOff>101600</xdr:colOff>
      <xdr:row>34</xdr:row>
      <xdr:rowOff>100337</xdr:rowOff>
    </xdr:to>
    <xdr:sp macro="" textlink="">
      <xdr:nvSpPr>
        <xdr:cNvPr id="135" name="楕円 134"/>
        <xdr:cNvSpPr/>
      </xdr:nvSpPr>
      <xdr:spPr bwMode="auto">
        <a:xfrm>
          <a:off x="2857500" y="6266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110514</xdr:rowOff>
    </xdr:from>
    <xdr:ext cx="762000" cy="259045"/>
    <xdr:sp macro="" textlink="">
      <xdr:nvSpPr>
        <xdr:cNvPr id="136" name="テキスト ボックス 135"/>
        <xdr:cNvSpPr txBox="1"/>
      </xdr:nvSpPr>
      <xdr:spPr>
        <a:xfrm>
          <a:off x="2527300" y="603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67737</xdr:rowOff>
    </xdr:from>
    <xdr:to>
      <xdr:col>24</xdr:col>
      <xdr:colOff>63500</xdr:colOff>
      <xdr:row>34</xdr:row>
      <xdr:rowOff>106393</xdr:rowOff>
    </xdr:to>
    <xdr:cxnSp macro="">
      <xdr:nvCxnSpPr>
        <xdr:cNvPr id="61" name="直線コネクタ 60"/>
        <xdr:cNvCxnSpPr/>
      </xdr:nvCxnSpPr>
      <xdr:spPr>
        <a:xfrm flipV="1">
          <a:off x="3797300" y="5897037"/>
          <a:ext cx="8382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106393</xdr:rowOff>
    </xdr:from>
    <xdr:to>
      <xdr:col>19</xdr:col>
      <xdr:colOff>177800</xdr:colOff>
      <xdr:row>34</xdr:row>
      <xdr:rowOff>119804</xdr:rowOff>
    </xdr:to>
    <xdr:cxnSp macro="">
      <xdr:nvCxnSpPr>
        <xdr:cNvPr id="64" name="直線コネクタ 63"/>
        <xdr:cNvCxnSpPr/>
      </xdr:nvCxnSpPr>
      <xdr:spPr>
        <a:xfrm flipV="1">
          <a:off x="2908300" y="5935693"/>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119804</xdr:rowOff>
    </xdr:from>
    <xdr:to>
      <xdr:col>15</xdr:col>
      <xdr:colOff>50800</xdr:colOff>
      <xdr:row>34</xdr:row>
      <xdr:rowOff>133063</xdr:rowOff>
    </xdr:to>
    <xdr:cxnSp macro="">
      <xdr:nvCxnSpPr>
        <xdr:cNvPr id="67" name="直線コネクタ 66"/>
        <xdr:cNvCxnSpPr/>
      </xdr:nvCxnSpPr>
      <xdr:spPr>
        <a:xfrm flipV="1">
          <a:off x="2019300" y="594910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82421</xdr:rowOff>
    </xdr:from>
    <xdr:to>
      <xdr:col>10</xdr:col>
      <xdr:colOff>114300</xdr:colOff>
      <xdr:row>34</xdr:row>
      <xdr:rowOff>133063</xdr:rowOff>
    </xdr:to>
    <xdr:cxnSp macro="">
      <xdr:nvCxnSpPr>
        <xdr:cNvPr id="70" name="直線コネクタ 69"/>
        <xdr:cNvCxnSpPr/>
      </xdr:nvCxnSpPr>
      <xdr:spPr>
        <a:xfrm>
          <a:off x="1130300" y="5911721"/>
          <a:ext cx="889000" cy="5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16937</xdr:rowOff>
    </xdr:from>
    <xdr:to>
      <xdr:col>24</xdr:col>
      <xdr:colOff>114300</xdr:colOff>
      <xdr:row>34</xdr:row>
      <xdr:rowOff>118537</xdr:rowOff>
    </xdr:to>
    <xdr:sp macro="" textlink="">
      <xdr:nvSpPr>
        <xdr:cNvPr id="80" name="楕円 79"/>
        <xdr:cNvSpPr/>
      </xdr:nvSpPr>
      <xdr:spPr>
        <a:xfrm>
          <a:off x="4584700" y="584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39814</xdr:rowOff>
    </xdr:from>
    <xdr:ext cx="599010" cy="259045"/>
    <xdr:sp macro="" textlink="">
      <xdr:nvSpPr>
        <xdr:cNvPr id="81" name="人件費該当値テキスト"/>
        <xdr:cNvSpPr txBox="1"/>
      </xdr:nvSpPr>
      <xdr:spPr>
        <a:xfrm>
          <a:off x="4686300" y="569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55593</xdr:rowOff>
    </xdr:from>
    <xdr:to>
      <xdr:col>20</xdr:col>
      <xdr:colOff>38100</xdr:colOff>
      <xdr:row>34</xdr:row>
      <xdr:rowOff>157193</xdr:rowOff>
    </xdr:to>
    <xdr:sp macro="" textlink="">
      <xdr:nvSpPr>
        <xdr:cNvPr id="82" name="楕円 81"/>
        <xdr:cNvSpPr/>
      </xdr:nvSpPr>
      <xdr:spPr>
        <a:xfrm>
          <a:off x="3746500" y="58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2270</xdr:rowOff>
    </xdr:from>
    <xdr:ext cx="599010" cy="259045"/>
    <xdr:sp macro="" textlink="">
      <xdr:nvSpPr>
        <xdr:cNvPr id="83" name="テキスト ボックス 82"/>
        <xdr:cNvSpPr txBox="1"/>
      </xdr:nvSpPr>
      <xdr:spPr>
        <a:xfrm>
          <a:off x="3497795" y="566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69004</xdr:rowOff>
    </xdr:from>
    <xdr:to>
      <xdr:col>15</xdr:col>
      <xdr:colOff>101600</xdr:colOff>
      <xdr:row>34</xdr:row>
      <xdr:rowOff>170604</xdr:rowOff>
    </xdr:to>
    <xdr:sp macro="" textlink="">
      <xdr:nvSpPr>
        <xdr:cNvPr id="84" name="楕円 83"/>
        <xdr:cNvSpPr/>
      </xdr:nvSpPr>
      <xdr:spPr>
        <a:xfrm>
          <a:off x="2857500" y="58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15681</xdr:rowOff>
    </xdr:from>
    <xdr:ext cx="599010" cy="259045"/>
    <xdr:sp macro="" textlink="">
      <xdr:nvSpPr>
        <xdr:cNvPr id="85" name="テキスト ボックス 84"/>
        <xdr:cNvSpPr txBox="1"/>
      </xdr:nvSpPr>
      <xdr:spPr>
        <a:xfrm>
          <a:off x="2608795" y="56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82263</xdr:rowOff>
    </xdr:from>
    <xdr:to>
      <xdr:col>10</xdr:col>
      <xdr:colOff>165100</xdr:colOff>
      <xdr:row>35</xdr:row>
      <xdr:rowOff>12413</xdr:rowOff>
    </xdr:to>
    <xdr:sp macro="" textlink="">
      <xdr:nvSpPr>
        <xdr:cNvPr id="86" name="楕円 85"/>
        <xdr:cNvSpPr/>
      </xdr:nvSpPr>
      <xdr:spPr>
        <a:xfrm>
          <a:off x="1968500" y="591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28940</xdr:rowOff>
    </xdr:from>
    <xdr:ext cx="599010" cy="259045"/>
    <xdr:sp macro="" textlink="">
      <xdr:nvSpPr>
        <xdr:cNvPr id="87" name="テキスト ボックス 86"/>
        <xdr:cNvSpPr txBox="1"/>
      </xdr:nvSpPr>
      <xdr:spPr>
        <a:xfrm>
          <a:off x="1719795" y="568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31621</xdr:rowOff>
    </xdr:from>
    <xdr:to>
      <xdr:col>6</xdr:col>
      <xdr:colOff>38100</xdr:colOff>
      <xdr:row>34</xdr:row>
      <xdr:rowOff>133221</xdr:rowOff>
    </xdr:to>
    <xdr:sp macro="" textlink="">
      <xdr:nvSpPr>
        <xdr:cNvPr id="88" name="楕円 87"/>
        <xdr:cNvSpPr/>
      </xdr:nvSpPr>
      <xdr:spPr>
        <a:xfrm>
          <a:off x="1079500" y="58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149748</xdr:rowOff>
    </xdr:from>
    <xdr:ext cx="599010" cy="259045"/>
    <xdr:sp macro="" textlink="">
      <xdr:nvSpPr>
        <xdr:cNvPr id="89" name="テキスト ボックス 88"/>
        <xdr:cNvSpPr txBox="1"/>
      </xdr:nvSpPr>
      <xdr:spPr>
        <a:xfrm>
          <a:off x="830795" y="563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2695</xdr:rowOff>
    </xdr:from>
    <xdr:to>
      <xdr:col>24</xdr:col>
      <xdr:colOff>63500</xdr:colOff>
      <xdr:row>55</xdr:row>
      <xdr:rowOff>29689</xdr:rowOff>
    </xdr:to>
    <xdr:cxnSp macro="">
      <xdr:nvCxnSpPr>
        <xdr:cNvPr id="116" name="直線コネクタ 115"/>
        <xdr:cNvCxnSpPr/>
      </xdr:nvCxnSpPr>
      <xdr:spPr>
        <a:xfrm flipV="1">
          <a:off x="3797300" y="9432445"/>
          <a:ext cx="8382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29689</xdr:rowOff>
    </xdr:from>
    <xdr:to>
      <xdr:col>19</xdr:col>
      <xdr:colOff>177800</xdr:colOff>
      <xdr:row>55</xdr:row>
      <xdr:rowOff>84626</xdr:rowOff>
    </xdr:to>
    <xdr:cxnSp macro="">
      <xdr:nvCxnSpPr>
        <xdr:cNvPr id="119" name="直線コネクタ 118"/>
        <xdr:cNvCxnSpPr/>
      </xdr:nvCxnSpPr>
      <xdr:spPr>
        <a:xfrm flipV="1">
          <a:off x="2908300" y="9459439"/>
          <a:ext cx="889000" cy="5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84626</xdr:rowOff>
    </xdr:from>
    <xdr:to>
      <xdr:col>15</xdr:col>
      <xdr:colOff>50800</xdr:colOff>
      <xdr:row>55</xdr:row>
      <xdr:rowOff>102507</xdr:rowOff>
    </xdr:to>
    <xdr:cxnSp macro="">
      <xdr:nvCxnSpPr>
        <xdr:cNvPr id="122" name="直線コネクタ 121"/>
        <xdr:cNvCxnSpPr/>
      </xdr:nvCxnSpPr>
      <xdr:spPr>
        <a:xfrm flipV="1">
          <a:off x="2019300" y="9514376"/>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102507</xdr:rowOff>
    </xdr:from>
    <xdr:to>
      <xdr:col>10</xdr:col>
      <xdr:colOff>114300</xdr:colOff>
      <xdr:row>55</xdr:row>
      <xdr:rowOff>148044</xdr:rowOff>
    </xdr:to>
    <xdr:cxnSp macro="">
      <xdr:nvCxnSpPr>
        <xdr:cNvPr id="125" name="直線コネクタ 124"/>
        <xdr:cNvCxnSpPr/>
      </xdr:nvCxnSpPr>
      <xdr:spPr>
        <a:xfrm flipV="1">
          <a:off x="1130300" y="9532257"/>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123345</xdr:rowOff>
    </xdr:from>
    <xdr:to>
      <xdr:col>24</xdr:col>
      <xdr:colOff>114300</xdr:colOff>
      <xdr:row>55</xdr:row>
      <xdr:rowOff>53495</xdr:rowOff>
    </xdr:to>
    <xdr:sp macro="" textlink="">
      <xdr:nvSpPr>
        <xdr:cNvPr id="135" name="楕円 134"/>
        <xdr:cNvSpPr/>
      </xdr:nvSpPr>
      <xdr:spPr>
        <a:xfrm>
          <a:off x="4584700" y="93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101772</xdr:rowOff>
    </xdr:from>
    <xdr:ext cx="599010" cy="259045"/>
    <xdr:sp macro="" textlink="">
      <xdr:nvSpPr>
        <xdr:cNvPr id="136" name="物件費該当値テキスト"/>
        <xdr:cNvSpPr txBox="1"/>
      </xdr:nvSpPr>
      <xdr:spPr>
        <a:xfrm>
          <a:off x="4686300" y="93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150339</xdr:rowOff>
    </xdr:from>
    <xdr:to>
      <xdr:col>20</xdr:col>
      <xdr:colOff>38100</xdr:colOff>
      <xdr:row>55</xdr:row>
      <xdr:rowOff>80489</xdr:rowOff>
    </xdr:to>
    <xdr:sp macro="" textlink="">
      <xdr:nvSpPr>
        <xdr:cNvPr id="137" name="楕円 136"/>
        <xdr:cNvSpPr/>
      </xdr:nvSpPr>
      <xdr:spPr>
        <a:xfrm>
          <a:off x="3746500" y="94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71616</xdr:rowOff>
    </xdr:from>
    <xdr:ext cx="599010" cy="259045"/>
    <xdr:sp macro="" textlink="">
      <xdr:nvSpPr>
        <xdr:cNvPr id="138" name="テキスト ボックス 137"/>
        <xdr:cNvSpPr txBox="1"/>
      </xdr:nvSpPr>
      <xdr:spPr>
        <a:xfrm>
          <a:off x="3497795" y="950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33826</xdr:rowOff>
    </xdr:from>
    <xdr:to>
      <xdr:col>15</xdr:col>
      <xdr:colOff>101600</xdr:colOff>
      <xdr:row>55</xdr:row>
      <xdr:rowOff>135426</xdr:rowOff>
    </xdr:to>
    <xdr:sp macro="" textlink="">
      <xdr:nvSpPr>
        <xdr:cNvPr id="139" name="楕円 138"/>
        <xdr:cNvSpPr/>
      </xdr:nvSpPr>
      <xdr:spPr>
        <a:xfrm>
          <a:off x="2857500" y="94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126553</xdr:rowOff>
    </xdr:from>
    <xdr:ext cx="599010" cy="259045"/>
    <xdr:sp macro="" textlink="">
      <xdr:nvSpPr>
        <xdr:cNvPr id="140" name="テキスト ボックス 139"/>
        <xdr:cNvSpPr txBox="1"/>
      </xdr:nvSpPr>
      <xdr:spPr>
        <a:xfrm>
          <a:off x="2608795" y="95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51707</xdr:rowOff>
    </xdr:from>
    <xdr:to>
      <xdr:col>10</xdr:col>
      <xdr:colOff>165100</xdr:colOff>
      <xdr:row>55</xdr:row>
      <xdr:rowOff>153307</xdr:rowOff>
    </xdr:to>
    <xdr:sp macro="" textlink="">
      <xdr:nvSpPr>
        <xdr:cNvPr id="141" name="楕円 140"/>
        <xdr:cNvSpPr/>
      </xdr:nvSpPr>
      <xdr:spPr>
        <a:xfrm>
          <a:off x="19685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144434</xdr:rowOff>
    </xdr:from>
    <xdr:ext cx="599010" cy="259045"/>
    <xdr:sp macro="" textlink="">
      <xdr:nvSpPr>
        <xdr:cNvPr id="142" name="テキスト ボックス 141"/>
        <xdr:cNvSpPr txBox="1"/>
      </xdr:nvSpPr>
      <xdr:spPr>
        <a:xfrm>
          <a:off x="1719795" y="957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97244</xdr:rowOff>
    </xdr:from>
    <xdr:to>
      <xdr:col>6</xdr:col>
      <xdr:colOff>38100</xdr:colOff>
      <xdr:row>56</xdr:row>
      <xdr:rowOff>27394</xdr:rowOff>
    </xdr:to>
    <xdr:sp macro="" textlink="">
      <xdr:nvSpPr>
        <xdr:cNvPr id="143" name="楕円 142"/>
        <xdr:cNvSpPr/>
      </xdr:nvSpPr>
      <xdr:spPr>
        <a:xfrm>
          <a:off x="1079500" y="95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18521</xdr:rowOff>
    </xdr:from>
    <xdr:ext cx="599010" cy="259045"/>
    <xdr:sp macro="" textlink="">
      <xdr:nvSpPr>
        <xdr:cNvPr id="144" name="テキスト ボックス 143"/>
        <xdr:cNvSpPr txBox="1"/>
      </xdr:nvSpPr>
      <xdr:spPr>
        <a:xfrm>
          <a:off x="830795" y="961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10289</xdr:rowOff>
    </xdr:from>
    <xdr:to>
      <xdr:col>24</xdr:col>
      <xdr:colOff>63500</xdr:colOff>
      <xdr:row>73</xdr:row>
      <xdr:rowOff>84448</xdr:rowOff>
    </xdr:to>
    <xdr:cxnSp macro="">
      <xdr:nvCxnSpPr>
        <xdr:cNvPr id="171" name="直線コネクタ 170"/>
        <xdr:cNvCxnSpPr/>
      </xdr:nvCxnSpPr>
      <xdr:spPr>
        <a:xfrm>
          <a:off x="3797300" y="12526139"/>
          <a:ext cx="838200" cy="7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44764</xdr:rowOff>
    </xdr:from>
    <xdr:ext cx="534377" cy="259045"/>
    <xdr:sp macro="" textlink="">
      <xdr:nvSpPr>
        <xdr:cNvPr id="172" name="維持補修費平均値テキスト"/>
        <xdr:cNvSpPr txBox="1"/>
      </xdr:nvSpPr>
      <xdr:spPr>
        <a:xfrm>
          <a:off x="4686300" y="13074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10289</xdr:rowOff>
    </xdr:from>
    <xdr:to>
      <xdr:col>19</xdr:col>
      <xdr:colOff>177800</xdr:colOff>
      <xdr:row>73</xdr:row>
      <xdr:rowOff>115949</xdr:rowOff>
    </xdr:to>
    <xdr:cxnSp macro="">
      <xdr:nvCxnSpPr>
        <xdr:cNvPr id="174" name="直線コネクタ 173"/>
        <xdr:cNvCxnSpPr/>
      </xdr:nvCxnSpPr>
      <xdr:spPr>
        <a:xfrm flipV="1">
          <a:off x="2908300" y="12526139"/>
          <a:ext cx="889000" cy="10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166127</xdr:rowOff>
    </xdr:from>
    <xdr:ext cx="534377" cy="259045"/>
    <xdr:sp macro="" textlink="">
      <xdr:nvSpPr>
        <xdr:cNvPr id="176" name="テキスト ボックス 175"/>
        <xdr:cNvSpPr txBox="1"/>
      </xdr:nvSpPr>
      <xdr:spPr>
        <a:xfrm>
          <a:off x="3530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81338</xdr:rowOff>
    </xdr:from>
    <xdr:to>
      <xdr:col>15</xdr:col>
      <xdr:colOff>50800</xdr:colOff>
      <xdr:row>73</xdr:row>
      <xdr:rowOff>115949</xdr:rowOff>
    </xdr:to>
    <xdr:cxnSp macro="">
      <xdr:nvCxnSpPr>
        <xdr:cNvPr id="177" name="直線コネクタ 176"/>
        <xdr:cNvCxnSpPr/>
      </xdr:nvCxnSpPr>
      <xdr:spPr>
        <a:xfrm>
          <a:off x="2019300" y="12597188"/>
          <a:ext cx="889000" cy="3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12509</xdr:rowOff>
    </xdr:from>
    <xdr:ext cx="534377" cy="259045"/>
    <xdr:sp macro="" textlink="">
      <xdr:nvSpPr>
        <xdr:cNvPr id="179" name="テキスト ボックス 178"/>
        <xdr:cNvSpPr txBox="1"/>
      </xdr:nvSpPr>
      <xdr:spPr>
        <a:xfrm>
          <a:off x="2641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81338</xdr:rowOff>
    </xdr:from>
    <xdr:to>
      <xdr:col>10</xdr:col>
      <xdr:colOff>114300</xdr:colOff>
      <xdr:row>73</xdr:row>
      <xdr:rowOff>162949</xdr:rowOff>
    </xdr:to>
    <xdr:cxnSp macro="">
      <xdr:nvCxnSpPr>
        <xdr:cNvPr id="180" name="直線コネクタ 179"/>
        <xdr:cNvCxnSpPr/>
      </xdr:nvCxnSpPr>
      <xdr:spPr>
        <a:xfrm flipV="1">
          <a:off x="1130300" y="12597188"/>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22407</xdr:rowOff>
    </xdr:from>
    <xdr:ext cx="534377" cy="259045"/>
    <xdr:sp macro="" textlink="">
      <xdr:nvSpPr>
        <xdr:cNvPr id="182" name="テキスト ボックス 181"/>
        <xdr:cNvSpPr txBox="1"/>
      </xdr:nvSpPr>
      <xdr:spPr>
        <a:xfrm>
          <a:off x="1752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152526</xdr:rowOff>
    </xdr:from>
    <xdr:ext cx="534377" cy="259045"/>
    <xdr:sp macro="" textlink="">
      <xdr:nvSpPr>
        <xdr:cNvPr id="184" name="テキスト ボックス 183"/>
        <xdr:cNvSpPr txBox="1"/>
      </xdr:nvSpPr>
      <xdr:spPr>
        <a:xfrm>
          <a:off x="863111" y="131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33648</xdr:rowOff>
    </xdr:from>
    <xdr:to>
      <xdr:col>24</xdr:col>
      <xdr:colOff>114300</xdr:colOff>
      <xdr:row>73</xdr:row>
      <xdr:rowOff>135248</xdr:rowOff>
    </xdr:to>
    <xdr:sp macro="" textlink="">
      <xdr:nvSpPr>
        <xdr:cNvPr id="190" name="楕円 189"/>
        <xdr:cNvSpPr/>
      </xdr:nvSpPr>
      <xdr:spPr>
        <a:xfrm>
          <a:off x="4584700" y="1254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56525</xdr:rowOff>
    </xdr:from>
    <xdr:ext cx="534377" cy="259045"/>
    <xdr:sp macro="" textlink="">
      <xdr:nvSpPr>
        <xdr:cNvPr id="191" name="維持補修費該当値テキスト"/>
        <xdr:cNvSpPr txBox="1"/>
      </xdr:nvSpPr>
      <xdr:spPr>
        <a:xfrm>
          <a:off x="4686300" y="1240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130939</xdr:rowOff>
    </xdr:from>
    <xdr:to>
      <xdr:col>20</xdr:col>
      <xdr:colOff>38100</xdr:colOff>
      <xdr:row>73</xdr:row>
      <xdr:rowOff>61089</xdr:rowOff>
    </xdr:to>
    <xdr:sp macro="" textlink="">
      <xdr:nvSpPr>
        <xdr:cNvPr id="192" name="楕円 191"/>
        <xdr:cNvSpPr/>
      </xdr:nvSpPr>
      <xdr:spPr>
        <a:xfrm>
          <a:off x="3746500" y="1247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77616</xdr:rowOff>
    </xdr:from>
    <xdr:ext cx="534377" cy="259045"/>
    <xdr:sp macro="" textlink="">
      <xdr:nvSpPr>
        <xdr:cNvPr id="193" name="テキスト ボックス 192"/>
        <xdr:cNvSpPr txBox="1"/>
      </xdr:nvSpPr>
      <xdr:spPr>
        <a:xfrm>
          <a:off x="3530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65149</xdr:rowOff>
    </xdr:from>
    <xdr:to>
      <xdr:col>15</xdr:col>
      <xdr:colOff>101600</xdr:colOff>
      <xdr:row>73</xdr:row>
      <xdr:rowOff>166749</xdr:rowOff>
    </xdr:to>
    <xdr:sp macro="" textlink="">
      <xdr:nvSpPr>
        <xdr:cNvPr id="194" name="楕円 193"/>
        <xdr:cNvSpPr/>
      </xdr:nvSpPr>
      <xdr:spPr>
        <a:xfrm>
          <a:off x="2857500" y="12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11826</xdr:rowOff>
    </xdr:from>
    <xdr:ext cx="534377" cy="259045"/>
    <xdr:sp macro="" textlink="">
      <xdr:nvSpPr>
        <xdr:cNvPr id="195" name="テキスト ボックス 194"/>
        <xdr:cNvSpPr txBox="1"/>
      </xdr:nvSpPr>
      <xdr:spPr>
        <a:xfrm>
          <a:off x="2641111" y="123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30538</xdr:rowOff>
    </xdr:from>
    <xdr:to>
      <xdr:col>10</xdr:col>
      <xdr:colOff>165100</xdr:colOff>
      <xdr:row>73</xdr:row>
      <xdr:rowOff>132138</xdr:rowOff>
    </xdr:to>
    <xdr:sp macro="" textlink="">
      <xdr:nvSpPr>
        <xdr:cNvPr id="196" name="楕円 195"/>
        <xdr:cNvSpPr/>
      </xdr:nvSpPr>
      <xdr:spPr>
        <a:xfrm>
          <a:off x="1968500" y="1254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148665</xdr:rowOff>
    </xdr:from>
    <xdr:ext cx="534377" cy="259045"/>
    <xdr:sp macro="" textlink="">
      <xdr:nvSpPr>
        <xdr:cNvPr id="197" name="テキスト ボックス 196"/>
        <xdr:cNvSpPr txBox="1"/>
      </xdr:nvSpPr>
      <xdr:spPr>
        <a:xfrm>
          <a:off x="1752111" y="123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112149</xdr:rowOff>
    </xdr:from>
    <xdr:to>
      <xdr:col>6</xdr:col>
      <xdr:colOff>38100</xdr:colOff>
      <xdr:row>74</xdr:row>
      <xdr:rowOff>42299</xdr:rowOff>
    </xdr:to>
    <xdr:sp macro="" textlink="">
      <xdr:nvSpPr>
        <xdr:cNvPr id="198" name="楕円 197"/>
        <xdr:cNvSpPr/>
      </xdr:nvSpPr>
      <xdr:spPr>
        <a:xfrm>
          <a:off x="1079500" y="1262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58826</xdr:rowOff>
    </xdr:from>
    <xdr:ext cx="534377" cy="259045"/>
    <xdr:sp macro="" textlink="">
      <xdr:nvSpPr>
        <xdr:cNvPr id="199" name="テキスト ボックス 198"/>
        <xdr:cNvSpPr txBox="1"/>
      </xdr:nvSpPr>
      <xdr:spPr>
        <a:xfrm>
          <a:off x="863111" y="124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144239</xdr:rowOff>
    </xdr:from>
    <xdr:to>
      <xdr:col>24</xdr:col>
      <xdr:colOff>63500</xdr:colOff>
      <xdr:row>95</xdr:row>
      <xdr:rowOff>59869</xdr:rowOff>
    </xdr:to>
    <xdr:cxnSp macro="">
      <xdr:nvCxnSpPr>
        <xdr:cNvPr id="231" name="直線コネクタ 230"/>
        <xdr:cNvCxnSpPr/>
      </xdr:nvCxnSpPr>
      <xdr:spPr>
        <a:xfrm flipV="1">
          <a:off x="3797300" y="16260539"/>
          <a:ext cx="8382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59869</xdr:rowOff>
    </xdr:from>
    <xdr:to>
      <xdr:col>19</xdr:col>
      <xdr:colOff>177800</xdr:colOff>
      <xdr:row>95</xdr:row>
      <xdr:rowOff>136320</xdr:rowOff>
    </xdr:to>
    <xdr:cxnSp macro="">
      <xdr:nvCxnSpPr>
        <xdr:cNvPr id="234" name="直線コネクタ 233"/>
        <xdr:cNvCxnSpPr/>
      </xdr:nvCxnSpPr>
      <xdr:spPr>
        <a:xfrm flipV="1">
          <a:off x="2908300" y="16347619"/>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136320</xdr:rowOff>
    </xdr:from>
    <xdr:to>
      <xdr:col>15</xdr:col>
      <xdr:colOff>50800</xdr:colOff>
      <xdr:row>96</xdr:row>
      <xdr:rowOff>13954</xdr:rowOff>
    </xdr:to>
    <xdr:cxnSp macro="">
      <xdr:nvCxnSpPr>
        <xdr:cNvPr id="237" name="直線コネクタ 236"/>
        <xdr:cNvCxnSpPr/>
      </xdr:nvCxnSpPr>
      <xdr:spPr>
        <a:xfrm flipV="1">
          <a:off x="2019300" y="16424070"/>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13954</xdr:rowOff>
    </xdr:from>
    <xdr:to>
      <xdr:col>10</xdr:col>
      <xdr:colOff>114300</xdr:colOff>
      <xdr:row>96</xdr:row>
      <xdr:rowOff>24225</xdr:rowOff>
    </xdr:to>
    <xdr:cxnSp macro="">
      <xdr:nvCxnSpPr>
        <xdr:cNvPr id="240" name="直線コネクタ 239"/>
        <xdr:cNvCxnSpPr/>
      </xdr:nvCxnSpPr>
      <xdr:spPr>
        <a:xfrm flipV="1">
          <a:off x="1130300" y="16473154"/>
          <a:ext cx="889000" cy="1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93439</xdr:rowOff>
    </xdr:from>
    <xdr:to>
      <xdr:col>24</xdr:col>
      <xdr:colOff>114300</xdr:colOff>
      <xdr:row>95</xdr:row>
      <xdr:rowOff>23589</xdr:rowOff>
    </xdr:to>
    <xdr:sp macro="" textlink="">
      <xdr:nvSpPr>
        <xdr:cNvPr id="250" name="楕円 249"/>
        <xdr:cNvSpPr/>
      </xdr:nvSpPr>
      <xdr:spPr>
        <a:xfrm>
          <a:off x="4584700" y="162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116316</xdr:rowOff>
    </xdr:from>
    <xdr:ext cx="534377" cy="259045"/>
    <xdr:sp macro="" textlink="">
      <xdr:nvSpPr>
        <xdr:cNvPr id="251" name="扶助費該当値テキスト"/>
        <xdr:cNvSpPr txBox="1"/>
      </xdr:nvSpPr>
      <xdr:spPr>
        <a:xfrm>
          <a:off x="4686300" y="1606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9069</xdr:rowOff>
    </xdr:from>
    <xdr:to>
      <xdr:col>20</xdr:col>
      <xdr:colOff>38100</xdr:colOff>
      <xdr:row>95</xdr:row>
      <xdr:rowOff>110669</xdr:rowOff>
    </xdr:to>
    <xdr:sp macro="" textlink="">
      <xdr:nvSpPr>
        <xdr:cNvPr id="252" name="楕円 251"/>
        <xdr:cNvSpPr/>
      </xdr:nvSpPr>
      <xdr:spPr>
        <a:xfrm>
          <a:off x="3746500" y="162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127196</xdr:rowOff>
    </xdr:from>
    <xdr:ext cx="534377" cy="259045"/>
    <xdr:sp macro="" textlink="">
      <xdr:nvSpPr>
        <xdr:cNvPr id="253" name="テキスト ボックス 252"/>
        <xdr:cNvSpPr txBox="1"/>
      </xdr:nvSpPr>
      <xdr:spPr>
        <a:xfrm>
          <a:off x="3530111" y="160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85520</xdr:rowOff>
    </xdr:from>
    <xdr:to>
      <xdr:col>15</xdr:col>
      <xdr:colOff>101600</xdr:colOff>
      <xdr:row>96</xdr:row>
      <xdr:rowOff>15670</xdr:rowOff>
    </xdr:to>
    <xdr:sp macro="" textlink="">
      <xdr:nvSpPr>
        <xdr:cNvPr id="254" name="楕円 253"/>
        <xdr:cNvSpPr/>
      </xdr:nvSpPr>
      <xdr:spPr>
        <a:xfrm>
          <a:off x="2857500" y="163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32197</xdr:rowOff>
    </xdr:from>
    <xdr:ext cx="534377" cy="259045"/>
    <xdr:sp macro="" textlink="">
      <xdr:nvSpPr>
        <xdr:cNvPr id="255" name="テキスト ボックス 254"/>
        <xdr:cNvSpPr txBox="1"/>
      </xdr:nvSpPr>
      <xdr:spPr>
        <a:xfrm>
          <a:off x="2641111" y="161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134604</xdr:rowOff>
    </xdr:from>
    <xdr:to>
      <xdr:col>10</xdr:col>
      <xdr:colOff>165100</xdr:colOff>
      <xdr:row>96</xdr:row>
      <xdr:rowOff>64754</xdr:rowOff>
    </xdr:to>
    <xdr:sp macro="" textlink="">
      <xdr:nvSpPr>
        <xdr:cNvPr id="256" name="楕円 255"/>
        <xdr:cNvSpPr/>
      </xdr:nvSpPr>
      <xdr:spPr>
        <a:xfrm>
          <a:off x="1968500" y="16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81281</xdr:rowOff>
    </xdr:from>
    <xdr:ext cx="534377" cy="259045"/>
    <xdr:sp macro="" textlink="">
      <xdr:nvSpPr>
        <xdr:cNvPr id="257" name="テキスト ボックス 256"/>
        <xdr:cNvSpPr txBox="1"/>
      </xdr:nvSpPr>
      <xdr:spPr>
        <a:xfrm>
          <a:off x="1752111" y="1619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144875</xdr:rowOff>
    </xdr:from>
    <xdr:to>
      <xdr:col>6</xdr:col>
      <xdr:colOff>38100</xdr:colOff>
      <xdr:row>96</xdr:row>
      <xdr:rowOff>75025</xdr:rowOff>
    </xdr:to>
    <xdr:sp macro="" textlink="">
      <xdr:nvSpPr>
        <xdr:cNvPr id="258" name="楕円 257"/>
        <xdr:cNvSpPr/>
      </xdr:nvSpPr>
      <xdr:spPr>
        <a:xfrm>
          <a:off x="1079500" y="164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91552</xdr:rowOff>
    </xdr:from>
    <xdr:ext cx="534377" cy="259045"/>
    <xdr:sp macro="" textlink="">
      <xdr:nvSpPr>
        <xdr:cNvPr id="259" name="テキスト ボックス 258"/>
        <xdr:cNvSpPr txBox="1"/>
      </xdr:nvSpPr>
      <xdr:spPr>
        <a:xfrm>
          <a:off x="863111" y="162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75957</xdr:rowOff>
    </xdr:from>
    <xdr:to>
      <xdr:col>55</xdr:col>
      <xdr:colOff>0</xdr:colOff>
      <xdr:row>33</xdr:row>
      <xdr:rowOff>132513</xdr:rowOff>
    </xdr:to>
    <xdr:cxnSp macro="">
      <xdr:nvCxnSpPr>
        <xdr:cNvPr id="286" name="直線コネクタ 285"/>
        <xdr:cNvCxnSpPr/>
      </xdr:nvCxnSpPr>
      <xdr:spPr>
        <a:xfrm flipV="1">
          <a:off x="9639300" y="5733807"/>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132513</xdr:rowOff>
    </xdr:from>
    <xdr:to>
      <xdr:col>50</xdr:col>
      <xdr:colOff>114300</xdr:colOff>
      <xdr:row>33</xdr:row>
      <xdr:rowOff>164562</xdr:rowOff>
    </xdr:to>
    <xdr:cxnSp macro="">
      <xdr:nvCxnSpPr>
        <xdr:cNvPr id="289" name="直線コネクタ 288"/>
        <xdr:cNvCxnSpPr/>
      </xdr:nvCxnSpPr>
      <xdr:spPr>
        <a:xfrm flipV="1">
          <a:off x="8750300" y="5790363"/>
          <a:ext cx="889000" cy="3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135160</xdr:rowOff>
    </xdr:from>
    <xdr:to>
      <xdr:col>45</xdr:col>
      <xdr:colOff>177800</xdr:colOff>
      <xdr:row>33</xdr:row>
      <xdr:rowOff>164562</xdr:rowOff>
    </xdr:to>
    <xdr:cxnSp macro="">
      <xdr:nvCxnSpPr>
        <xdr:cNvPr id="292" name="直線コネクタ 291"/>
        <xdr:cNvCxnSpPr/>
      </xdr:nvCxnSpPr>
      <xdr:spPr>
        <a:xfrm>
          <a:off x="7861300" y="5621560"/>
          <a:ext cx="889000" cy="20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123990</xdr:rowOff>
    </xdr:from>
    <xdr:to>
      <xdr:col>41</xdr:col>
      <xdr:colOff>50800</xdr:colOff>
      <xdr:row>32</xdr:row>
      <xdr:rowOff>135160</xdr:rowOff>
    </xdr:to>
    <xdr:cxnSp macro="">
      <xdr:nvCxnSpPr>
        <xdr:cNvPr id="295" name="直線コネクタ 294"/>
        <xdr:cNvCxnSpPr/>
      </xdr:nvCxnSpPr>
      <xdr:spPr>
        <a:xfrm>
          <a:off x="6972300" y="5610390"/>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25157</xdr:rowOff>
    </xdr:from>
    <xdr:to>
      <xdr:col>55</xdr:col>
      <xdr:colOff>50800</xdr:colOff>
      <xdr:row>33</xdr:row>
      <xdr:rowOff>126757</xdr:rowOff>
    </xdr:to>
    <xdr:sp macro="" textlink="">
      <xdr:nvSpPr>
        <xdr:cNvPr id="305" name="楕円 304"/>
        <xdr:cNvSpPr/>
      </xdr:nvSpPr>
      <xdr:spPr>
        <a:xfrm>
          <a:off x="10426700" y="56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48034</xdr:rowOff>
    </xdr:from>
    <xdr:ext cx="599010" cy="259045"/>
    <xdr:sp macro="" textlink="">
      <xdr:nvSpPr>
        <xdr:cNvPr id="306" name="補助費等該当値テキスト"/>
        <xdr:cNvSpPr txBox="1"/>
      </xdr:nvSpPr>
      <xdr:spPr>
        <a:xfrm>
          <a:off x="10528300" y="553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81713</xdr:rowOff>
    </xdr:from>
    <xdr:to>
      <xdr:col>50</xdr:col>
      <xdr:colOff>165100</xdr:colOff>
      <xdr:row>34</xdr:row>
      <xdr:rowOff>11863</xdr:rowOff>
    </xdr:to>
    <xdr:sp macro="" textlink="">
      <xdr:nvSpPr>
        <xdr:cNvPr id="307" name="楕円 306"/>
        <xdr:cNvSpPr/>
      </xdr:nvSpPr>
      <xdr:spPr>
        <a:xfrm>
          <a:off x="9588500" y="573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28390</xdr:rowOff>
    </xdr:from>
    <xdr:ext cx="599010" cy="259045"/>
    <xdr:sp macro="" textlink="">
      <xdr:nvSpPr>
        <xdr:cNvPr id="308" name="テキスト ボックス 307"/>
        <xdr:cNvSpPr txBox="1"/>
      </xdr:nvSpPr>
      <xdr:spPr>
        <a:xfrm>
          <a:off x="9339795" y="551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113762</xdr:rowOff>
    </xdr:from>
    <xdr:to>
      <xdr:col>46</xdr:col>
      <xdr:colOff>38100</xdr:colOff>
      <xdr:row>34</xdr:row>
      <xdr:rowOff>43912</xdr:rowOff>
    </xdr:to>
    <xdr:sp macro="" textlink="">
      <xdr:nvSpPr>
        <xdr:cNvPr id="309" name="楕円 308"/>
        <xdr:cNvSpPr/>
      </xdr:nvSpPr>
      <xdr:spPr>
        <a:xfrm>
          <a:off x="8699500" y="577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60439</xdr:rowOff>
    </xdr:from>
    <xdr:ext cx="599010" cy="259045"/>
    <xdr:sp macro="" textlink="">
      <xdr:nvSpPr>
        <xdr:cNvPr id="310" name="テキスト ボックス 309"/>
        <xdr:cNvSpPr txBox="1"/>
      </xdr:nvSpPr>
      <xdr:spPr>
        <a:xfrm>
          <a:off x="8450795" y="554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84360</xdr:rowOff>
    </xdr:from>
    <xdr:to>
      <xdr:col>41</xdr:col>
      <xdr:colOff>101600</xdr:colOff>
      <xdr:row>33</xdr:row>
      <xdr:rowOff>14510</xdr:rowOff>
    </xdr:to>
    <xdr:sp macro="" textlink="">
      <xdr:nvSpPr>
        <xdr:cNvPr id="311" name="楕円 310"/>
        <xdr:cNvSpPr/>
      </xdr:nvSpPr>
      <xdr:spPr>
        <a:xfrm>
          <a:off x="7810500" y="55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31037</xdr:rowOff>
    </xdr:from>
    <xdr:ext cx="599010" cy="259045"/>
    <xdr:sp macro="" textlink="">
      <xdr:nvSpPr>
        <xdr:cNvPr id="312" name="テキスト ボックス 311"/>
        <xdr:cNvSpPr txBox="1"/>
      </xdr:nvSpPr>
      <xdr:spPr>
        <a:xfrm>
          <a:off x="7561795" y="534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73190</xdr:rowOff>
    </xdr:from>
    <xdr:to>
      <xdr:col>36</xdr:col>
      <xdr:colOff>165100</xdr:colOff>
      <xdr:row>33</xdr:row>
      <xdr:rowOff>3340</xdr:rowOff>
    </xdr:to>
    <xdr:sp macro="" textlink="">
      <xdr:nvSpPr>
        <xdr:cNvPr id="313" name="楕円 312"/>
        <xdr:cNvSpPr/>
      </xdr:nvSpPr>
      <xdr:spPr>
        <a:xfrm>
          <a:off x="6921500" y="55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19867</xdr:rowOff>
    </xdr:from>
    <xdr:ext cx="599010" cy="259045"/>
    <xdr:sp macro="" textlink="">
      <xdr:nvSpPr>
        <xdr:cNvPr id="314" name="テキスト ボックス 313"/>
        <xdr:cNvSpPr txBox="1"/>
      </xdr:nvSpPr>
      <xdr:spPr>
        <a:xfrm>
          <a:off x="6672795" y="533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169166</xdr:rowOff>
    </xdr:from>
    <xdr:to>
      <xdr:col>55</xdr:col>
      <xdr:colOff>0</xdr:colOff>
      <xdr:row>53</xdr:row>
      <xdr:rowOff>77125</xdr:rowOff>
    </xdr:to>
    <xdr:cxnSp macro="">
      <xdr:nvCxnSpPr>
        <xdr:cNvPr id="343" name="直線コネクタ 342"/>
        <xdr:cNvCxnSpPr/>
      </xdr:nvCxnSpPr>
      <xdr:spPr>
        <a:xfrm>
          <a:off x="9639300" y="8913116"/>
          <a:ext cx="838200" cy="2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19714</xdr:rowOff>
    </xdr:from>
    <xdr:ext cx="599010" cy="259045"/>
    <xdr:sp macro="" textlink="">
      <xdr:nvSpPr>
        <xdr:cNvPr id="344" name="普通建設事業費平均値テキスト"/>
        <xdr:cNvSpPr txBox="1"/>
      </xdr:nvSpPr>
      <xdr:spPr>
        <a:xfrm>
          <a:off x="10528300" y="9449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169166</xdr:rowOff>
    </xdr:from>
    <xdr:to>
      <xdr:col>50</xdr:col>
      <xdr:colOff>114300</xdr:colOff>
      <xdr:row>55</xdr:row>
      <xdr:rowOff>163578</xdr:rowOff>
    </xdr:to>
    <xdr:cxnSp macro="">
      <xdr:nvCxnSpPr>
        <xdr:cNvPr id="346" name="直線コネクタ 345"/>
        <xdr:cNvCxnSpPr/>
      </xdr:nvCxnSpPr>
      <xdr:spPr>
        <a:xfrm flipV="1">
          <a:off x="8750300" y="8913116"/>
          <a:ext cx="889000" cy="68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170692</xdr:rowOff>
    </xdr:from>
    <xdr:ext cx="599010" cy="259045"/>
    <xdr:sp macro="" textlink="">
      <xdr:nvSpPr>
        <xdr:cNvPr id="348" name="テキスト ボックス 347"/>
        <xdr:cNvSpPr txBox="1"/>
      </xdr:nvSpPr>
      <xdr:spPr>
        <a:xfrm>
          <a:off x="9339795" y="942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132895</xdr:rowOff>
    </xdr:from>
    <xdr:to>
      <xdr:col>45</xdr:col>
      <xdr:colOff>177800</xdr:colOff>
      <xdr:row>55</xdr:row>
      <xdr:rowOff>163578</xdr:rowOff>
    </xdr:to>
    <xdr:cxnSp macro="">
      <xdr:nvCxnSpPr>
        <xdr:cNvPr id="349" name="直線コネクタ 348"/>
        <xdr:cNvCxnSpPr/>
      </xdr:nvCxnSpPr>
      <xdr:spPr>
        <a:xfrm>
          <a:off x="7861300" y="9562645"/>
          <a:ext cx="889000" cy="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132895</xdr:rowOff>
    </xdr:from>
    <xdr:to>
      <xdr:col>41</xdr:col>
      <xdr:colOff>50800</xdr:colOff>
      <xdr:row>56</xdr:row>
      <xdr:rowOff>138023</xdr:rowOff>
    </xdr:to>
    <xdr:cxnSp macro="">
      <xdr:nvCxnSpPr>
        <xdr:cNvPr id="352" name="直線コネクタ 351"/>
        <xdr:cNvCxnSpPr/>
      </xdr:nvCxnSpPr>
      <xdr:spPr>
        <a:xfrm flipV="1">
          <a:off x="6972300" y="9562645"/>
          <a:ext cx="889000" cy="17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26325</xdr:rowOff>
    </xdr:from>
    <xdr:to>
      <xdr:col>55</xdr:col>
      <xdr:colOff>50800</xdr:colOff>
      <xdr:row>53</xdr:row>
      <xdr:rowOff>127925</xdr:rowOff>
    </xdr:to>
    <xdr:sp macro="" textlink="">
      <xdr:nvSpPr>
        <xdr:cNvPr id="362" name="楕円 361"/>
        <xdr:cNvSpPr/>
      </xdr:nvSpPr>
      <xdr:spPr>
        <a:xfrm>
          <a:off x="10426700" y="9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49202</xdr:rowOff>
    </xdr:from>
    <xdr:ext cx="599010" cy="259045"/>
    <xdr:sp macro="" textlink="">
      <xdr:nvSpPr>
        <xdr:cNvPr id="363" name="普通建設事業費該当値テキスト"/>
        <xdr:cNvSpPr txBox="1"/>
      </xdr:nvSpPr>
      <xdr:spPr>
        <a:xfrm>
          <a:off x="10528300" y="896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118366</xdr:rowOff>
    </xdr:from>
    <xdr:to>
      <xdr:col>50</xdr:col>
      <xdr:colOff>165100</xdr:colOff>
      <xdr:row>52</xdr:row>
      <xdr:rowOff>48516</xdr:rowOff>
    </xdr:to>
    <xdr:sp macro="" textlink="">
      <xdr:nvSpPr>
        <xdr:cNvPr id="364" name="楕円 363"/>
        <xdr:cNvSpPr/>
      </xdr:nvSpPr>
      <xdr:spPr>
        <a:xfrm>
          <a:off x="9588500" y="886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65043</xdr:rowOff>
    </xdr:from>
    <xdr:ext cx="599010" cy="259045"/>
    <xdr:sp macro="" textlink="">
      <xdr:nvSpPr>
        <xdr:cNvPr id="365" name="テキスト ボックス 364"/>
        <xdr:cNvSpPr txBox="1"/>
      </xdr:nvSpPr>
      <xdr:spPr>
        <a:xfrm>
          <a:off x="9339795" y="863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112778</xdr:rowOff>
    </xdr:from>
    <xdr:to>
      <xdr:col>46</xdr:col>
      <xdr:colOff>38100</xdr:colOff>
      <xdr:row>56</xdr:row>
      <xdr:rowOff>42928</xdr:rowOff>
    </xdr:to>
    <xdr:sp macro="" textlink="">
      <xdr:nvSpPr>
        <xdr:cNvPr id="366" name="楕円 365"/>
        <xdr:cNvSpPr/>
      </xdr:nvSpPr>
      <xdr:spPr>
        <a:xfrm>
          <a:off x="8699500" y="95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34055</xdr:rowOff>
    </xdr:from>
    <xdr:ext cx="599010" cy="259045"/>
    <xdr:sp macro="" textlink="">
      <xdr:nvSpPr>
        <xdr:cNvPr id="367" name="テキスト ボックス 366"/>
        <xdr:cNvSpPr txBox="1"/>
      </xdr:nvSpPr>
      <xdr:spPr>
        <a:xfrm>
          <a:off x="8450795" y="963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82095</xdr:rowOff>
    </xdr:from>
    <xdr:to>
      <xdr:col>41</xdr:col>
      <xdr:colOff>101600</xdr:colOff>
      <xdr:row>56</xdr:row>
      <xdr:rowOff>12245</xdr:rowOff>
    </xdr:to>
    <xdr:sp macro="" textlink="">
      <xdr:nvSpPr>
        <xdr:cNvPr id="368" name="楕円 367"/>
        <xdr:cNvSpPr/>
      </xdr:nvSpPr>
      <xdr:spPr>
        <a:xfrm>
          <a:off x="7810500" y="95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3372</xdr:rowOff>
    </xdr:from>
    <xdr:ext cx="599010" cy="259045"/>
    <xdr:sp macro="" textlink="">
      <xdr:nvSpPr>
        <xdr:cNvPr id="369" name="テキスト ボックス 368"/>
        <xdr:cNvSpPr txBox="1"/>
      </xdr:nvSpPr>
      <xdr:spPr>
        <a:xfrm>
          <a:off x="7561795" y="960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87223</xdr:rowOff>
    </xdr:from>
    <xdr:to>
      <xdr:col>36</xdr:col>
      <xdr:colOff>165100</xdr:colOff>
      <xdr:row>57</xdr:row>
      <xdr:rowOff>17373</xdr:rowOff>
    </xdr:to>
    <xdr:sp macro="" textlink="">
      <xdr:nvSpPr>
        <xdr:cNvPr id="370" name="楕円 369"/>
        <xdr:cNvSpPr/>
      </xdr:nvSpPr>
      <xdr:spPr>
        <a:xfrm>
          <a:off x="6921500" y="96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8500</xdr:rowOff>
    </xdr:from>
    <xdr:ext cx="599010" cy="259045"/>
    <xdr:sp macro="" textlink="">
      <xdr:nvSpPr>
        <xdr:cNvPr id="371" name="テキスト ボックス 370"/>
        <xdr:cNvSpPr txBox="1"/>
      </xdr:nvSpPr>
      <xdr:spPr>
        <a:xfrm>
          <a:off x="6672795" y="978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49869</xdr:rowOff>
    </xdr:from>
    <xdr:to>
      <xdr:col>55</xdr:col>
      <xdr:colOff>0</xdr:colOff>
      <xdr:row>75</xdr:row>
      <xdr:rowOff>18514</xdr:rowOff>
    </xdr:to>
    <xdr:cxnSp macro="">
      <xdr:nvCxnSpPr>
        <xdr:cNvPr id="398" name="直線コネクタ 397"/>
        <xdr:cNvCxnSpPr/>
      </xdr:nvCxnSpPr>
      <xdr:spPr>
        <a:xfrm>
          <a:off x="9639300" y="12565719"/>
          <a:ext cx="838200" cy="3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49869</xdr:rowOff>
    </xdr:from>
    <xdr:to>
      <xdr:col>50</xdr:col>
      <xdr:colOff>114300</xdr:colOff>
      <xdr:row>77</xdr:row>
      <xdr:rowOff>28532</xdr:rowOff>
    </xdr:to>
    <xdr:cxnSp macro="">
      <xdr:nvCxnSpPr>
        <xdr:cNvPr id="401" name="直線コネクタ 400"/>
        <xdr:cNvCxnSpPr/>
      </xdr:nvCxnSpPr>
      <xdr:spPr>
        <a:xfrm flipV="1">
          <a:off x="8750300" y="12565719"/>
          <a:ext cx="889000" cy="66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39355</xdr:rowOff>
    </xdr:from>
    <xdr:ext cx="534377" cy="259045"/>
    <xdr:sp macro="" textlink="">
      <xdr:nvSpPr>
        <xdr:cNvPr id="403" name="テキスト ボックス 402"/>
        <xdr:cNvSpPr txBox="1"/>
      </xdr:nvSpPr>
      <xdr:spPr>
        <a:xfrm>
          <a:off x="9372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28532</xdr:rowOff>
    </xdr:from>
    <xdr:to>
      <xdr:col>45</xdr:col>
      <xdr:colOff>177800</xdr:colOff>
      <xdr:row>78</xdr:row>
      <xdr:rowOff>96769</xdr:rowOff>
    </xdr:to>
    <xdr:cxnSp macro="">
      <xdr:nvCxnSpPr>
        <xdr:cNvPr id="404" name="直線コネクタ 403"/>
        <xdr:cNvCxnSpPr/>
      </xdr:nvCxnSpPr>
      <xdr:spPr>
        <a:xfrm flipV="1">
          <a:off x="7861300" y="13230182"/>
          <a:ext cx="889000" cy="2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102212</xdr:rowOff>
    </xdr:from>
    <xdr:ext cx="534377" cy="259045"/>
    <xdr:sp macro="" textlink="">
      <xdr:nvSpPr>
        <xdr:cNvPr id="406" name="テキスト ボックス 405"/>
        <xdr:cNvSpPr txBox="1"/>
      </xdr:nvSpPr>
      <xdr:spPr>
        <a:xfrm>
          <a:off x="8483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52964</xdr:rowOff>
    </xdr:from>
    <xdr:to>
      <xdr:col>41</xdr:col>
      <xdr:colOff>50800</xdr:colOff>
      <xdr:row>78</xdr:row>
      <xdr:rowOff>96769</xdr:rowOff>
    </xdr:to>
    <xdr:cxnSp macro="">
      <xdr:nvCxnSpPr>
        <xdr:cNvPr id="407" name="直線コネクタ 406"/>
        <xdr:cNvCxnSpPr/>
      </xdr:nvCxnSpPr>
      <xdr:spPr>
        <a:xfrm>
          <a:off x="6972300" y="13426064"/>
          <a:ext cx="889000" cy="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139164</xdr:rowOff>
    </xdr:from>
    <xdr:to>
      <xdr:col>55</xdr:col>
      <xdr:colOff>50800</xdr:colOff>
      <xdr:row>75</xdr:row>
      <xdr:rowOff>69314</xdr:rowOff>
    </xdr:to>
    <xdr:sp macro="" textlink="">
      <xdr:nvSpPr>
        <xdr:cNvPr id="417" name="楕円 416"/>
        <xdr:cNvSpPr/>
      </xdr:nvSpPr>
      <xdr:spPr>
        <a:xfrm>
          <a:off x="10426700" y="128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162041</xdr:rowOff>
    </xdr:from>
    <xdr:ext cx="599010" cy="259045"/>
    <xdr:sp macro="" textlink="">
      <xdr:nvSpPr>
        <xdr:cNvPr id="418" name="普通建設事業費 （ うち新規整備　）該当値テキスト"/>
        <xdr:cNvSpPr txBox="1"/>
      </xdr:nvSpPr>
      <xdr:spPr>
        <a:xfrm>
          <a:off x="10528300" y="126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170519</xdr:rowOff>
    </xdr:from>
    <xdr:to>
      <xdr:col>50</xdr:col>
      <xdr:colOff>165100</xdr:colOff>
      <xdr:row>73</xdr:row>
      <xdr:rowOff>100669</xdr:rowOff>
    </xdr:to>
    <xdr:sp macro="" textlink="">
      <xdr:nvSpPr>
        <xdr:cNvPr id="419" name="楕円 418"/>
        <xdr:cNvSpPr/>
      </xdr:nvSpPr>
      <xdr:spPr>
        <a:xfrm>
          <a:off x="9588500" y="1251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117196</xdr:rowOff>
    </xdr:from>
    <xdr:ext cx="599010" cy="259045"/>
    <xdr:sp macro="" textlink="">
      <xdr:nvSpPr>
        <xdr:cNvPr id="420" name="テキスト ボックス 419"/>
        <xdr:cNvSpPr txBox="1"/>
      </xdr:nvSpPr>
      <xdr:spPr>
        <a:xfrm>
          <a:off x="9339795" y="1229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149182</xdr:rowOff>
    </xdr:from>
    <xdr:to>
      <xdr:col>46</xdr:col>
      <xdr:colOff>38100</xdr:colOff>
      <xdr:row>77</xdr:row>
      <xdr:rowOff>79332</xdr:rowOff>
    </xdr:to>
    <xdr:sp macro="" textlink="">
      <xdr:nvSpPr>
        <xdr:cNvPr id="421" name="楕円 420"/>
        <xdr:cNvSpPr/>
      </xdr:nvSpPr>
      <xdr:spPr>
        <a:xfrm>
          <a:off x="8699500" y="131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95859</xdr:rowOff>
    </xdr:from>
    <xdr:ext cx="534377" cy="259045"/>
    <xdr:sp macro="" textlink="">
      <xdr:nvSpPr>
        <xdr:cNvPr id="422" name="テキスト ボックス 421"/>
        <xdr:cNvSpPr txBox="1"/>
      </xdr:nvSpPr>
      <xdr:spPr>
        <a:xfrm>
          <a:off x="8483111" y="129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45969</xdr:rowOff>
    </xdr:from>
    <xdr:to>
      <xdr:col>41</xdr:col>
      <xdr:colOff>101600</xdr:colOff>
      <xdr:row>78</xdr:row>
      <xdr:rowOff>147569</xdr:rowOff>
    </xdr:to>
    <xdr:sp macro="" textlink="">
      <xdr:nvSpPr>
        <xdr:cNvPr id="423" name="楕円 422"/>
        <xdr:cNvSpPr/>
      </xdr:nvSpPr>
      <xdr:spPr>
        <a:xfrm>
          <a:off x="7810500" y="134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138696</xdr:rowOff>
    </xdr:from>
    <xdr:ext cx="469744" cy="259045"/>
    <xdr:sp macro="" textlink="">
      <xdr:nvSpPr>
        <xdr:cNvPr id="424" name="テキスト ボックス 423"/>
        <xdr:cNvSpPr txBox="1"/>
      </xdr:nvSpPr>
      <xdr:spPr>
        <a:xfrm>
          <a:off x="7626428" y="1351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2164</xdr:rowOff>
    </xdr:from>
    <xdr:to>
      <xdr:col>36</xdr:col>
      <xdr:colOff>165100</xdr:colOff>
      <xdr:row>78</xdr:row>
      <xdr:rowOff>103764</xdr:rowOff>
    </xdr:to>
    <xdr:sp macro="" textlink="">
      <xdr:nvSpPr>
        <xdr:cNvPr id="425" name="楕円 424"/>
        <xdr:cNvSpPr/>
      </xdr:nvSpPr>
      <xdr:spPr>
        <a:xfrm>
          <a:off x="6921500" y="133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94891</xdr:rowOff>
    </xdr:from>
    <xdr:ext cx="534377" cy="259045"/>
    <xdr:sp macro="" textlink="">
      <xdr:nvSpPr>
        <xdr:cNvPr id="426" name="テキスト ボックス 425"/>
        <xdr:cNvSpPr txBox="1"/>
      </xdr:nvSpPr>
      <xdr:spPr>
        <a:xfrm>
          <a:off x="6705111" y="1346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43345</xdr:rowOff>
    </xdr:from>
    <xdr:to>
      <xdr:col>55</xdr:col>
      <xdr:colOff>0</xdr:colOff>
      <xdr:row>97</xdr:row>
      <xdr:rowOff>111734</xdr:rowOff>
    </xdr:to>
    <xdr:cxnSp macro="">
      <xdr:nvCxnSpPr>
        <xdr:cNvPr id="455" name="直線コネクタ 454"/>
        <xdr:cNvCxnSpPr/>
      </xdr:nvCxnSpPr>
      <xdr:spPr>
        <a:xfrm flipV="1">
          <a:off x="9639300" y="16673995"/>
          <a:ext cx="838200" cy="6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111734</xdr:rowOff>
    </xdr:from>
    <xdr:to>
      <xdr:col>50</xdr:col>
      <xdr:colOff>114300</xdr:colOff>
      <xdr:row>97</xdr:row>
      <xdr:rowOff>143898</xdr:rowOff>
    </xdr:to>
    <xdr:cxnSp macro="">
      <xdr:nvCxnSpPr>
        <xdr:cNvPr id="458" name="直線コネクタ 457"/>
        <xdr:cNvCxnSpPr/>
      </xdr:nvCxnSpPr>
      <xdr:spPr>
        <a:xfrm flipV="1">
          <a:off x="8750300" y="16742384"/>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114226</xdr:rowOff>
    </xdr:from>
    <xdr:to>
      <xdr:col>45</xdr:col>
      <xdr:colOff>177800</xdr:colOff>
      <xdr:row>97</xdr:row>
      <xdr:rowOff>143898</xdr:rowOff>
    </xdr:to>
    <xdr:cxnSp macro="">
      <xdr:nvCxnSpPr>
        <xdr:cNvPr id="461" name="直線コネクタ 460"/>
        <xdr:cNvCxnSpPr/>
      </xdr:nvCxnSpPr>
      <xdr:spPr>
        <a:xfrm>
          <a:off x="7861300" y="16573426"/>
          <a:ext cx="889000" cy="20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114226</xdr:rowOff>
    </xdr:from>
    <xdr:to>
      <xdr:col>41</xdr:col>
      <xdr:colOff>50800</xdr:colOff>
      <xdr:row>97</xdr:row>
      <xdr:rowOff>50992</xdr:rowOff>
    </xdr:to>
    <xdr:cxnSp macro="">
      <xdr:nvCxnSpPr>
        <xdr:cNvPr id="464" name="直線コネクタ 463"/>
        <xdr:cNvCxnSpPr/>
      </xdr:nvCxnSpPr>
      <xdr:spPr>
        <a:xfrm flipV="1">
          <a:off x="6972300" y="16573426"/>
          <a:ext cx="889000" cy="10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1909</xdr:rowOff>
    </xdr:from>
    <xdr:ext cx="534377" cy="259045"/>
    <xdr:sp macro="" textlink="">
      <xdr:nvSpPr>
        <xdr:cNvPr id="466" name="テキスト ボックス 465"/>
        <xdr:cNvSpPr txBox="1"/>
      </xdr:nvSpPr>
      <xdr:spPr>
        <a:xfrm>
          <a:off x="7594111" y="1680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144967</xdr:rowOff>
    </xdr:from>
    <xdr:ext cx="534377" cy="259045"/>
    <xdr:sp macro="" textlink="">
      <xdr:nvSpPr>
        <xdr:cNvPr id="468" name="テキスト ボックス 467"/>
        <xdr:cNvSpPr txBox="1"/>
      </xdr:nvSpPr>
      <xdr:spPr>
        <a:xfrm>
          <a:off x="6705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163995</xdr:rowOff>
    </xdr:from>
    <xdr:to>
      <xdr:col>55</xdr:col>
      <xdr:colOff>50800</xdr:colOff>
      <xdr:row>97</xdr:row>
      <xdr:rowOff>94145</xdr:rowOff>
    </xdr:to>
    <xdr:sp macro="" textlink="">
      <xdr:nvSpPr>
        <xdr:cNvPr id="474" name="楕円 473"/>
        <xdr:cNvSpPr/>
      </xdr:nvSpPr>
      <xdr:spPr>
        <a:xfrm>
          <a:off x="10426700" y="166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142422</xdr:rowOff>
    </xdr:from>
    <xdr:ext cx="534377" cy="259045"/>
    <xdr:sp macro="" textlink="">
      <xdr:nvSpPr>
        <xdr:cNvPr id="475" name="普通建設事業費 （ うち更新整備　）該当値テキスト"/>
        <xdr:cNvSpPr txBox="1"/>
      </xdr:nvSpPr>
      <xdr:spPr>
        <a:xfrm>
          <a:off x="10528300" y="166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60934</xdr:rowOff>
    </xdr:from>
    <xdr:to>
      <xdr:col>50</xdr:col>
      <xdr:colOff>165100</xdr:colOff>
      <xdr:row>97</xdr:row>
      <xdr:rowOff>162534</xdr:rowOff>
    </xdr:to>
    <xdr:sp macro="" textlink="">
      <xdr:nvSpPr>
        <xdr:cNvPr id="476" name="楕円 475"/>
        <xdr:cNvSpPr/>
      </xdr:nvSpPr>
      <xdr:spPr>
        <a:xfrm>
          <a:off x="9588500" y="166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153661</xdr:rowOff>
    </xdr:from>
    <xdr:ext cx="534377" cy="259045"/>
    <xdr:sp macro="" textlink="">
      <xdr:nvSpPr>
        <xdr:cNvPr id="477" name="テキスト ボックス 476"/>
        <xdr:cNvSpPr txBox="1"/>
      </xdr:nvSpPr>
      <xdr:spPr>
        <a:xfrm>
          <a:off x="9372111" y="167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93098</xdr:rowOff>
    </xdr:from>
    <xdr:to>
      <xdr:col>46</xdr:col>
      <xdr:colOff>38100</xdr:colOff>
      <xdr:row>98</xdr:row>
      <xdr:rowOff>23248</xdr:rowOff>
    </xdr:to>
    <xdr:sp macro="" textlink="">
      <xdr:nvSpPr>
        <xdr:cNvPr id="478" name="楕円 477"/>
        <xdr:cNvSpPr/>
      </xdr:nvSpPr>
      <xdr:spPr>
        <a:xfrm>
          <a:off x="8699500" y="167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14375</xdr:rowOff>
    </xdr:from>
    <xdr:ext cx="534377" cy="259045"/>
    <xdr:sp macro="" textlink="">
      <xdr:nvSpPr>
        <xdr:cNvPr id="479" name="テキスト ボックス 478"/>
        <xdr:cNvSpPr txBox="1"/>
      </xdr:nvSpPr>
      <xdr:spPr>
        <a:xfrm>
          <a:off x="8483111" y="168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63426</xdr:rowOff>
    </xdr:from>
    <xdr:to>
      <xdr:col>41</xdr:col>
      <xdr:colOff>101600</xdr:colOff>
      <xdr:row>96</xdr:row>
      <xdr:rowOff>165026</xdr:rowOff>
    </xdr:to>
    <xdr:sp macro="" textlink="">
      <xdr:nvSpPr>
        <xdr:cNvPr id="480" name="楕円 479"/>
        <xdr:cNvSpPr/>
      </xdr:nvSpPr>
      <xdr:spPr>
        <a:xfrm>
          <a:off x="7810500" y="1652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10103</xdr:rowOff>
    </xdr:from>
    <xdr:ext cx="599010" cy="259045"/>
    <xdr:sp macro="" textlink="">
      <xdr:nvSpPr>
        <xdr:cNvPr id="481" name="テキスト ボックス 480"/>
        <xdr:cNvSpPr txBox="1"/>
      </xdr:nvSpPr>
      <xdr:spPr>
        <a:xfrm>
          <a:off x="7561795" y="162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xdr:rowOff>
    </xdr:from>
    <xdr:to>
      <xdr:col>36</xdr:col>
      <xdr:colOff>165100</xdr:colOff>
      <xdr:row>97</xdr:row>
      <xdr:rowOff>101792</xdr:rowOff>
    </xdr:to>
    <xdr:sp macro="" textlink="">
      <xdr:nvSpPr>
        <xdr:cNvPr id="482" name="楕円 481"/>
        <xdr:cNvSpPr/>
      </xdr:nvSpPr>
      <xdr:spPr>
        <a:xfrm>
          <a:off x="6921500" y="16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118319</xdr:rowOff>
    </xdr:from>
    <xdr:ext cx="534377" cy="259045"/>
    <xdr:sp macro="" textlink="">
      <xdr:nvSpPr>
        <xdr:cNvPr id="483" name="テキスト ボックス 482"/>
        <xdr:cNvSpPr txBox="1"/>
      </xdr:nvSpPr>
      <xdr:spPr>
        <a:xfrm>
          <a:off x="6705111" y="1640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124363</xdr:rowOff>
    </xdr:from>
    <xdr:to>
      <xdr:col>85</xdr:col>
      <xdr:colOff>127000</xdr:colOff>
      <xdr:row>38</xdr:row>
      <xdr:rowOff>132942</xdr:rowOff>
    </xdr:to>
    <xdr:cxnSp macro="">
      <xdr:nvCxnSpPr>
        <xdr:cNvPr id="510" name="直線コネクタ 509"/>
        <xdr:cNvCxnSpPr/>
      </xdr:nvCxnSpPr>
      <xdr:spPr>
        <a:xfrm>
          <a:off x="15481300" y="6639463"/>
          <a:ext cx="8382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120182</xdr:rowOff>
    </xdr:from>
    <xdr:to>
      <xdr:col>81</xdr:col>
      <xdr:colOff>50800</xdr:colOff>
      <xdr:row>38</xdr:row>
      <xdr:rowOff>124363</xdr:rowOff>
    </xdr:to>
    <xdr:cxnSp macro="">
      <xdr:nvCxnSpPr>
        <xdr:cNvPr id="513" name="直線コネクタ 512"/>
        <xdr:cNvCxnSpPr/>
      </xdr:nvCxnSpPr>
      <xdr:spPr>
        <a:xfrm>
          <a:off x="14592300" y="6635282"/>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120182</xdr:rowOff>
    </xdr:from>
    <xdr:to>
      <xdr:col>76</xdr:col>
      <xdr:colOff>114300</xdr:colOff>
      <xdr:row>38</xdr:row>
      <xdr:rowOff>134483</xdr:rowOff>
    </xdr:to>
    <xdr:cxnSp macro="">
      <xdr:nvCxnSpPr>
        <xdr:cNvPr id="516" name="直線コネクタ 515"/>
        <xdr:cNvCxnSpPr/>
      </xdr:nvCxnSpPr>
      <xdr:spPr>
        <a:xfrm flipV="1">
          <a:off x="13703300" y="6635282"/>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134483</xdr:rowOff>
    </xdr:from>
    <xdr:to>
      <xdr:col>71</xdr:col>
      <xdr:colOff>177800</xdr:colOff>
      <xdr:row>38</xdr:row>
      <xdr:rowOff>139394</xdr:rowOff>
    </xdr:to>
    <xdr:cxnSp macro="">
      <xdr:nvCxnSpPr>
        <xdr:cNvPr id="519" name="直線コネクタ 518"/>
        <xdr:cNvCxnSpPr/>
      </xdr:nvCxnSpPr>
      <xdr:spPr>
        <a:xfrm flipV="1">
          <a:off x="12814300" y="6649583"/>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82142</xdr:rowOff>
    </xdr:from>
    <xdr:to>
      <xdr:col>85</xdr:col>
      <xdr:colOff>177800</xdr:colOff>
      <xdr:row>39</xdr:row>
      <xdr:rowOff>12292</xdr:rowOff>
    </xdr:to>
    <xdr:sp macro="" textlink="">
      <xdr:nvSpPr>
        <xdr:cNvPr id="529" name="楕円 528"/>
        <xdr:cNvSpPr/>
      </xdr:nvSpPr>
      <xdr:spPr>
        <a:xfrm>
          <a:off x="16268700" y="659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73563</xdr:rowOff>
    </xdr:from>
    <xdr:to>
      <xdr:col>81</xdr:col>
      <xdr:colOff>101600</xdr:colOff>
      <xdr:row>39</xdr:row>
      <xdr:rowOff>3713</xdr:rowOff>
    </xdr:to>
    <xdr:sp macro="" textlink="">
      <xdr:nvSpPr>
        <xdr:cNvPr id="531" name="楕円 530"/>
        <xdr:cNvSpPr/>
      </xdr:nvSpPr>
      <xdr:spPr>
        <a:xfrm>
          <a:off x="15430500" y="65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166290</xdr:rowOff>
    </xdr:from>
    <xdr:ext cx="469744" cy="259045"/>
    <xdr:sp macro="" textlink="">
      <xdr:nvSpPr>
        <xdr:cNvPr id="532" name="テキスト ボックス 531"/>
        <xdr:cNvSpPr txBox="1"/>
      </xdr:nvSpPr>
      <xdr:spPr>
        <a:xfrm>
          <a:off x="15246428" y="668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69382</xdr:rowOff>
    </xdr:from>
    <xdr:to>
      <xdr:col>76</xdr:col>
      <xdr:colOff>165100</xdr:colOff>
      <xdr:row>38</xdr:row>
      <xdr:rowOff>170982</xdr:rowOff>
    </xdr:to>
    <xdr:sp macro="" textlink="">
      <xdr:nvSpPr>
        <xdr:cNvPr id="533" name="楕円 532"/>
        <xdr:cNvSpPr/>
      </xdr:nvSpPr>
      <xdr:spPr>
        <a:xfrm>
          <a:off x="14541500" y="6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162109</xdr:rowOff>
    </xdr:from>
    <xdr:ext cx="469744" cy="259045"/>
    <xdr:sp macro="" textlink="">
      <xdr:nvSpPr>
        <xdr:cNvPr id="534" name="テキスト ボックス 533"/>
        <xdr:cNvSpPr txBox="1"/>
      </xdr:nvSpPr>
      <xdr:spPr>
        <a:xfrm>
          <a:off x="14357428" y="66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83683</xdr:rowOff>
    </xdr:from>
    <xdr:to>
      <xdr:col>72</xdr:col>
      <xdr:colOff>38100</xdr:colOff>
      <xdr:row>39</xdr:row>
      <xdr:rowOff>13833</xdr:rowOff>
    </xdr:to>
    <xdr:sp macro="" textlink="">
      <xdr:nvSpPr>
        <xdr:cNvPr id="535" name="楕円 534"/>
        <xdr:cNvSpPr/>
      </xdr:nvSpPr>
      <xdr:spPr>
        <a:xfrm>
          <a:off x="13652500" y="659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4960</xdr:rowOff>
    </xdr:from>
    <xdr:ext cx="469744" cy="259045"/>
    <xdr:sp macro="" textlink="">
      <xdr:nvSpPr>
        <xdr:cNvPr id="536" name="テキスト ボックス 535"/>
        <xdr:cNvSpPr txBox="1"/>
      </xdr:nvSpPr>
      <xdr:spPr>
        <a:xfrm>
          <a:off x="13468428" y="669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88594</xdr:rowOff>
    </xdr:from>
    <xdr:to>
      <xdr:col>67</xdr:col>
      <xdr:colOff>101600</xdr:colOff>
      <xdr:row>39</xdr:row>
      <xdr:rowOff>18744</xdr:rowOff>
    </xdr:to>
    <xdr:sp macro="" textlink="">
      <xdr:nvSpPr>
        <xdr:cNvPr id="537" name="楕円 536"/>
        <xdr:cNvSpPr/>
      </xdr:nvSpPr>
      <xdr:spPr>
        <a:xfrm>
          <a:off x="12763500" y="660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9871</xdr:rowOff>
    </xdr:from>
    <xdr:ext cx="378565" cy="259045"/>
    <xdr:sp macro="" textlink="">
      <xdr:nvSpPr>
        <xdr:cNvPr id="538" name="テキスト ボックス 537"/>
        <xdr:cNvSpPr txBox="1"/>
      </xdr:nvSpPr>
      <xdr:spPr>
        <a:xfrm>
          <a:off x="12625017" y="6696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75281</xdr:rowOff>
    </xdr:from>
    <xdr:to>
      <xdr:col>85</xdr:col>
      <xdr:colOff>127000</xdr:colOff>
      <xdr:row>74</xdr:row>
      <xdr:rowOff>80790</xdr:rowOff>
    </xdr:to>
    <xdr:cxnSp macro="">
      <xdr:nvCxnSpPr>
        <xdr:cNvPr id="620" name="直線コネクタ 619"/>
        <xdr:cNvCxnSpPr/>
      </xdr:nvCxnSpPr>
      <xdr:spPr>
        <a:xfrm flipV="1">
          <a:off x="15481300" y="12762581"/>
          <a:ext cx="8382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65101</xdr:rowOff>
    </xdr:from>
    <xdr:ext cx="599010" cy="259045"/>
    <xdr:sp macro="" textlink="">
      <xdr:nvSpPr>
        <xdr:cNvPr id="621" name="公債費平均値テキスト"/>
        <xdr:cNvSpPr txBox="1"/>
      </xdr:nvSpPr>
      <xdr:spPr>
        <a:xfrm>
          <a:off x="16370300" y="12923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80790</xdr:rowOff>
    </xdr:from>
    <xdr:to>
      <xdr:col>81</xdr:col>
      <xdr:colOff>50800</xdr:colOff>
      <xdr:row>74</xdr:row>
      <xdr:rowOff>86057</xdr:rowOff>
    </xdr:to>
    <xdr:cxnSp macro="">
      <xdr:nvCxnSpPr>
        <xdr:cNvPr id="623" name="直線コネクタ 622"/>
        <xdr:cNvCxnSpPr/>
      </xdr:nvCxnSpPr>
      <xdr:spPr>
        <a:xfrm flipV="1">
          <a:off x="14592300" y="12768090"/>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26430</xdr:rowOff>
    </xdr:from>
    <xdr:ext cx="599010" cy="259045"/>
    <xdr:sp macro="" textlink="">
      <xdr:nvSpPr>
        <xdr:cNvPr id="625" name="テキスト ボックス 624"/>
        <xdr:cNvSpPr txBox="1"/>
      </xdr:nvSpPr>
      <xdr:spPr>
        <a:xfrm>
          <a:off x="15181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116904</xdr:rowOff>
    </xdr:from>
    <xdr:to>
      <xdr:col>76</xdr:col>
      <xdr:colOff>114300</xdr:colOff>
      <xdr:row>74</xdr:row>
      <xdr:rowOff>86057</xdr:rowOff>
    </xdr:to>
    <xdr:cxnSp macro="">
      <xdr:nvCxnSpPr>
        <xdr:cNvPr id="626" name="直線コネクタ 625"/>
        <xdr:cNvCxnSpPr/>
      </xdr:nvCxnSpPr>
      <xdr:spPr>
        <a:xfrm>
          <a:off x="13703300" y="12632754"/>
          <a:ext cx="889000" cy="1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46624</xdr:rowOff>
    </xdr:from>
    <xdr:ext cx="599010" cy="259045"/>
    <xdr:sp macro="" textlink="">
      <xdr:nvSpPr>
        <xdr:cNvPr id="628" name="テキスト ボックス 627"/>
        <xdr:cNvSpPr txBox="1"/>
      </xdr:nvSpPr>
      <xdr:spPr>
        <a:xfrm>
          <a:off x="14292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116904</xdr:rowOff>
    </xdr:from>
    <xdr:to>
      <xdr:col>71</xdr:col>
      <xdr:colOff>177800</xdr:colOff>
      <xdr:row>73</xdr:row>
      <xdr:rowOff>120410</xdr:rowOff>
    </xdr:to>
    <xdr:cxnSp macro="">
      <xdr:nvCxnSpPr>
        <xdr:cNvPr id="629" name="直線コネクタ 628"/>
        <xdr:cNvCxnSpPr/>
      </xdr:nvCxnSpPr>
      <xdr:spPr>
        <a:xfrm flipV="1">
          <a:off x="12814300" y="12632754"/>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43727</xdr:rowOff>
    </xdr:from>
    <xdr:ext cx="599010" cy="259045"/>
    <xdr:sp macro="" textlink="">
      <xdr:nvSpPr>
        <xdr:cNvPr id="631" name="テキスト ボックス 630"/>
        <xdr:cNvSpPr txBox="1"/>
      </xdr:nvSpPr>
      <xdr:spPr>
        <a:xfrm>
          <a:off x="13403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20890</xdr:rowOff>
    </xdr:from>
    <xdr:ext cx="599010" cy="259045"/>
    <xdr:sp macro="" textlink="">
      <xdr:nvSpPr>
        <xdr:cNvPr id="633" name="テキスト ボックス 632"/>
        <xdr:cNvSpPr txBox="1"/>
      </xdr:nvSpPr>
      <xdr:spPr>
        <a:xfrm>
          <a:off x="12514795"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24481</xdr:rowOff>
    </xdr:from>
    <xdr:to>
      <xdr:col>85</xdr:col>
      <xdr:colOff>177800</xdr:colOff>
      <xdr:row>74</xdr:row>
      <xdr:rowOff>126081</xdr:rowOff>
    </xdr:to>
    <xdr:sp macro="" textlink="">
      <xdr:nvSpPr>
        <xdr:cNvPr id="639" name="楕円 638"/>
        <xdr:cNvSpPr/>
      </xdr:nvSpPr>
      <xdr:spPr>
        <a:xfrm>
          <a:off x="16268700" y="1271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47358</xdr:rowOff>
    </xdr:from>
    <xdr:ext cx="599010" cy="259045"/>
    <xdr:sp macro="" textlink="">
      <xdr:nvSpPr>
        <xdr:cNvPr id="640" name="公債費該当値テキスト"/>
        <xdr:cNvSpPr txBox="1"/>
      </xdr:nvSpPr>
      <xdr:spPr>
        <a:xfrm>
          <a:off x="16370300" y="1256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29990</xdr:rowOff>
    </xdr:from>
    <xdr:to>
      <xdr:col>81</xdr:col>
      <xdr:colOff>101600</xdr:colOff>
      <xdr:row>74</xdr:row>
      <xdr:rowOff>131590</xdr:rowOff>
    </xdr:to>
    <xdr:sp macro="" textlink="">
      <xdr:nvSpPr>
        <xdr:cNvPr id="641" name="楕円 640"/>
        <xdr:cNvSpPr/>
      </xdr:nvSpPr>
      <xdr:spPr>
        <a:xfrm>
          <a:off x="15430500" y="127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148117</xdr:rowOff>
    </xdr:from>
    <xdr:ext cx="599010" cy="259045"/>
    <xdr:sp macro="" textlink="">
      <xdr:nvSpPr>
        <xdr:cNvPr id="642" name="テキスト ボックス 641"/>
        <xdr:cNvSpPr txBox="1"/>
      </xdr:nvSpPr>
      <xdr:spPr>
        <a:xfrm>
          <a:off x="15181795" y="1249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35257</xdr:rowOff>
    </xdr:from>
    <xdr:to>
      <xdr:col>76</xdr:col>
      <xdr:colOff>165100</xdr:colOff>
      <xdr:row>74</xdr:row>
      <xdr:rowOff>136857</xdr:rowOff>
    </xdr:to>
    <xdr:sp macro="" textlink="">
      <xdr:nvSpPr>
        <xdr:cNvPr id="643" name="楕円 642"/>
        <xdr:cNvSpPr/>
      </xdr:nvSpPr>
      <xdr:spPr>
        <a:xfrm>
          <a:off x="14541500" y="127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153384</xdr:rowOff>
    </xdr:from>
    <xdr:ext cx="599010" cy="259045"/>
    <xdr:sp macro="" textlink="">
      <xdr:nvSpPr>
        <xdr:cNvPr id="644" name="テキスト ボックス 643"/>
        <xdr:cNvSpPr txBox="1"/>
      </xdr:nvSpPr>
      <xdr:spPr>
        <a:xfrm>
          <a:off x="14292795" y="1249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66104</xdr:rowOff>
    </xdr:from>
    <xdr:to>
      <xdr:col>72</xdr:col>
      <xdr:colOff>38100</xdr:colOff>
      <xdr:row>73</xdr:row>
      <xdr:rowOff>167704</xdr:rowOff>
    </xdr:to>
    <xdr:sp macro="" textlink="">
      <xdr:nvSpPr>
        <xdr:cNvPr id="645" name="楕円 644"/>
        <xdr:cNvSpPr/>
      </xdr:nvSpPr>
      <xdr:spPr>
        <a:xfrm>
          <a:off x="13652500" y="125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12781</xdr:rowOff>
    </xdr:from>
    <xdr:ext cx="599010" cy="259045"/>
    <xdr:sp macro="" textlink="">
      <xdr:nvSpPr>
        <xdr:cNvPr id="646" name="テキスト ボックス 645"/>
        <xdr:cNvSpPr txBox="1"/>
      </xdr:nvSpPr>
      <xdr:spPr>
        <a:xfrm>
          <a:off x="13403795" y="123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69610</xdr:rowOff>
    </xdr:from>
    <xdr:to>
      <xdr:col>67</xdr:col>
      <xdr:colOff>101600</xdr:colOff>
      <xdr:row>73</xdr:row>
      <xdr:rowOff>171210</xdr:rowOff>
    </xdr:to>
    <xdr:sp macro="" textlink="">
      <xdr:nvSpPr>
        <xdr:cNvPr id="647" name="楕円 646"/>
        <xdr:cNvSpPr/>
      </xdr:nvSpPr>
      <xdr:spPr>
        <a:xfrm>
          <a:off x="12763500" y="12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16287</xdr:rowOff>
    </xdr:from>
    <xdr:ext cx="599010" cy="259045"/>
    <xdr:sp macro="" textlink="">
      <xdr:nvSpPr>
        <xdr:cNvPr id="648" name="テキスト ボックス 647"/>
        <xdr:cNvSpPr txBox="1"/>
      </xdr:nvSpPr>
      <xdr:spPr>
        <a:xfrm>
          <a:off x="12514795" y="1236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23671</xdr:rowOff>
    </xdr:from>
    <xdr:to>
      <xdr:col>85</xdr:col>
      <xdr:colOff>127000</xdr:colOff>
      <xdr:row>98</xdr:row>
      <xdr:rowOff>88379</xdr:rowOff>
    </xdr:to>
    <xdr:cxnSp macro="">
      <xdr:nvCxnSpPr>
        <xdr:cNvPr id="675" name="直線コネクタ 674"/>
        <xdr:cNvCxnSpPr/>
      </xdr:nvCxnSpPr>
      <xdr:spPr>
        <a:xfrm>
          <a:off x="15481300" y="16825771"/>
          <a:ext cx="838200" cy="6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23671</xdr:rowOff>
    </xdr:from>
    <xdr:to>
      <xdr:col>81</xdr:col>
      <xdr:colOff>50800</xdr:colOff>
      <xdr:row>98</xdr:row>
      <xdr:rowOff>30342</xdr:rowOff>
    </xdr:to>
    <xdr:cxnSp macro="">
      <xdr:nvCxnSpPr>
        <xdr:cNvPr id="678" name="直線コネクタ 677"/>
        <xdr:cNvCxnSpPr/>
      </xdr:nvCxnSpPr>
      <xdr:spPr>
        <a:xfrm flipV="1">
          <a:off x="14592300" y="16825771"/>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30342</xdr:rowOff>
    </xdr:from>
    <xdr:to>
      <xdr:col>76</xdr:col>
      <xdr:colOff>114300</xdr:colOff>
      <xdr:row>98</xdr:row>
      <xdr:rowOff>73611</xdr:rowOff>
    </xdr:to>
    <xdr:cxnSp macro="">
      <xdr:nvCxnSpPr>
        <xdr:cNvPr id="681" name="直線コネクタ 680"/>
        <xdr:cNvCxnSpPr/>
      </xdr:nvCxnSpPr>
      <xdr:spPr>
        <a:xfrm flipV="1">
          <a:off x="13703300" y="16832442"/>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33145</xdr:rowOff>
    </xdr:from>
    <xdr:to>
      <xdr:col>71</xdr:col>
      <xdr:colOff>177800</xdr:colOff>
      <xdr:row>98</xdr:row>
      <xdr:rowOff>73611</xdr:rowOff>
    </xdr:to>
    <xdr:cxnSp macro="">
      <xdr:nvCxnSpPr>
        <xdr:cNvPr id="684" name="直線コネクタ 683"/>
        <xdr:cNvCxnSpPr/>
      </xdr:nvCxnSpPr>
      <xdr:spPr>
        <a:xfrm>
          <a:off x="12814300" y="16835245"/>
          <a:ext cx="889000" cy="4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37579</xdr:rowOff>
    </xdr:from>
    <xdr:to>
      <xdr:col>85</xdr:col>
      <xdr:colOff>177800</xdr:colOff>
      <xdr:row>98</xdr:row>
      <xdr:rowOff>139179</xdr:rowOff>
    </xdr:to>
    <xdr:sp macro="" textlink="">
      <xdr:nvSpPr>
        <xdr:cNvPr id="694" name="楕円 693"/>
        <xdr:cNvSpPr/>
      </xdr:nvSpPr>
      <xdr:spPr>
        <a:xfrm>
          <a:off x="16268700" y="168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123956</xdr:rowOff>
    </xdr:from>
    <xdr:ext cx="534377" cy="259045"/>
    <xdr:sp macro="" textlink="">
      <xdr:nvSpPr>
        <xdr:cNvPr id="695" name="積立金該当値テキスト"/>
        <xdr:cNvSpPr txBox="1"/>
      </xdr:nvSpPr>
      <xdr:spPr>
        <a:xfrm>
          <a:off x="16370300" y="167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144321</xdr:rowOff>
    </xdr:from>
    <xdr:to>
      <xdr:col>81</xdr:col>
      <xdr:colOff>101600</xdr:colOff>
      <xdr:row>98</xdr:row>
      <xdr:rowOff>74471</xdr:rowOff>
    </xdr:to>
    <xdr:sp macro="" textlink="">
      <xdr:nvSpPr>
        <xdr:cNvPr id="696" name="楕円 695"/>
        <xdr:cNvSpPr/>
      </xdr:nvSpPr>
      <xdr:spPr>
        <a:xfrm>
          <a:off x="15430500" y="1677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65598</xdr:rowOff>
    </xdr:from>
    <xdr:ext cx="534377" cy="259045"/>
    <xdr:sp macro="" textlink="">
      <xdr:nvSpPr>
        <xdr:cNvPr id="697" name="テキスト ボックス 696"/>
        <xdr:cNvSpPr txBox="1"/>
      </xdr:nvSpPr>
      <xdr:spPr>
        <a:xfrm>
          <a:off x="15214111" y="1686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150992</xdr:rowOff>
    </xdr:from>
    <xdr:to>
      <xdr:col>76</xdr:col>
      <xdr:colOff>165100</xdr:colOff>
      <xdr:row>98</xdr:row>
      <xdr:rowOff>81142</xdr:rowOff>
    </xdr:to>
    <xdr:sp macro="" textlink="">
      <xdr:nvSpPr>
        <xdr:cNvPr id="698" name="楕円 697"/>
        <xdr:cNvSpPr/>
      </xdr:nvSpPr>
      <xdr:spPr>
        <a:xfrm>
          <a:off x="14541500" y="167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72269</xdr:rowOff>
    </xdr:from>
    <xdr:ext cx="534377" cy="259045"/>
    <xdr:sp macro="" textlink="">
      <xdr:nvSpPr>
        <xdr:cNvPr id="699" name="テキスト ボックス 698"/>
        <xdr:cNvSpPr txBox="1"/>
      </xdr:nvSpPr>
      <xdr:spPr>
        <a:xfrm>
          <a:off x="14325111" y="168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22811</xdr:rowOff>
    </xdr:from>
    <xdr:to>
      <xdr:col>72</xdr:col>
      <xdr:colOff>38100</xdr:colOff>
      <xdr:row>98</xdr:row>
      <xdr:rowOff>124411</xdr:rowOff>
    </xdr:to>
    <xdr:sp macro="" textlink="">
      <xdr:nvSpPr>
        <xdr:cNvPr id="700" name="楕円 699"/>
        <xdr:cNvSpPr/>
      </xdr:nvSpPr>
      <xdr:spPr>
        <a:xfrm>
          <a:off x="13652500" y="16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115538</xdr:rowOff>
    </xdr:from>
    <xdr:ext cx="534377" cy="259045"/>
    <xdr:sp macro="" textlink="">
      <xdr:nvSpPr>
        <xdr:cNvPr id="701" name="テキスト ボックス 700"/>
        <xdr:cNvSpPr txBox="1"/>
      </xdr:nvSpPr>
      <xdr:spPr>
        <a:xfrm>
          <a:off x="13436111" y="1691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153795</xdr:rowOff>
    </xdr:from>
    <xdr:to>
      <xdr:col>67</xdr:col>
      <xdr:colOff>101600</xdr:colOff>
      <xdr:row>98</xdr:row>
      <xdr:rowOff>83945</xdr:rowOff>
    </xdr:to>
    <xdr:sp macro="" textlink="">
      <xdr:nvSpPr>
        <xdr:cNvPr id="702" name="楕円 701"/>
        <xdr:cNvSpPr/>
      </xdr:nvSpPr>
      <xdr:spPr>
        <a:xfrm>
          <a:off x="12763500" y="167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75072</xdr:rowOff>
    </xdr:from>
    <xdr:ext cx="534377" cy="259045"/>
    <xdr:sp macro="" textlink="">
      <xdr:nvSpPr>
        <xdr:cNvPr id="703" name="テキスト ボックス 702"/>
        <xdr:cNvSpPr txBox="1"/>
      </xdr:nvSpPr>
      <xdr:spPr>
        <a:xfrm>
          <a:off x="12547111" y="1687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103086</xdr:rowOff>
    </xdr:from>
    <xdr:to>
      <xdr:col>116</xdr:col>
      <xdr:colOff>63500</xdr:colOff>
      <xdr:row>38</xdr:row>
      <xdr:rowOff>161112</xdr:rowOff>
    </xdr:to>
    <xdr:cxnSp macro="">
      <xdr:nvCxnSpPr>
        <xdr:cNvPr id="732" name="直線コネクタ 731"/>
        <xdr:cNvCxnSpPr/>
      </xdr:nvCxnSpPr>
      <xdr:spPr>
        <a:xfrm>
          <a:off x="21323300" y="6618186"/>
          <a:ext cx="8382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103086</xdr:rowOff>
    </xdr:from>
    <xdr:to>
      <xdr:col>111</xdr:col>
      <xdr:colOff>177800</xdr:colOff>
      <xdr:row>38</xdr:row>
      <xdr:rowOff>145529</xdr:rowOff>
    </xdr:to>
    <xdr:cxnSp macro="">
      <xdr:nvCxnSpPr>
        <xdr:cNvPr id="735" name="直線コネクタ 734"/>
        <xdr:cNvCxnSpPr/>
      </xdr:nvCxnSpPr>
      <xdr:spPr>
        <a:xfrm flipV="1">
          <a:off x="20434300" y="6618186"/>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49594</xdr:rowOff>
    </xdr:from>
    <xdr:to>
      <xdr:col>107</xdr:col>
      <xdr:colOff>50800</xdr:colOff>
      <xdr:row>38</xdr:row>
      <xdr:rowOff>145529</xdr:rowOff>
    </xdr:to>
    <xdr:cxnSp macro="">
      <xdr:nvCxnSpPr>
        <xdr:cNvPr id="738" name="直線コネクタ 737"/>
        <xdr:cNvCxnSpPr/>
      </xdr:nvCxnSpPr>
      <xdr:spPr>
        <a:xfrm>
          <a:off x="19545300" y="6564694"/>
          <a:ext cx="889000" cy="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117449</xdr:rowOff>
    </xdr:from>
    <xdr:to>
      <xdr:col>102</xdr:col>
      <xdr:colOff>114300</xdr:colOff>
      <xdr:row>38</xdr:row>
      <xdr:rowOff>49594</xdr:rowOff>
    </xdr:to>
    <xdr:cxnSp macro="">
      <xdr:nvCxnSpPr>
        <xdr:cNvPr id="741" name="直線コネクタ 740"/>
        <xdr:cNvCxnSpPr/>
      </xdr:nvCxnSpPr>
      <xdr:spPr>
        <a:xfrm>
          <a:off x="18656300" y="6118199"/>
          <a:ext cx="889000" cy="44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110312</xdr:rowOff>
    </xdr:from>
    <xdr:to>
      <xdr:col>116</xdr:col>
      <xdr:colOff>114300</xdr:colOff>
      <xdr:row>39</xdr:row>
      <xdr:rowOff>40462</xdr:rowOff>
    </xdr:to>
    <xdr:sp macro="" textlink="">
      <xdr:nvSpPr>
        <xdr:cNvPr id="751" name="楕円 750"/>
        <xdr:cNvSpPr/>
      </xdr:nvSpPr>
      <xdr:spPr>
        <a:xfrm>
          <a:off x="22110700" y="66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27627</xdr:rowOff>
    </xdr:from>
    <xdr:ext cx="469744" cy="259045"/>
    <xdr:sp macro="" textlink="">
      <xdr:nvSpPr>
        <xdr:cNvPr id="752" name="投資及び出資金該当値テキスト"/>
        <xdr:cNvSpPr txBox="1"/>
      </xdr:nvSpPr>
      <xdr:spPr>
        <a:xfrm>
          <a:off x="22212300" y="65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52286</xdr:rowOff>
    </xdr:from>
    <xdr:to>
      <xdr:col>112</xdr:col>
      <xdr:colOff>38100</xdr:colOff>
      <xdr:row>38</xdr:row>
      <xdr:rowOff>153886</xdr:rowOff>
    </xdr:to>
    <xdr:sp macro="" textlink="">
      <xdr:nvSpPr>
        <xdr:cNvPr id="753" name="楕円 752"/>
        <xdr:cNvSpPr/>
      </xdr:nvSpPr>
      <xdr:spPr>
        <a:xfrm>
          <a:off x="21272500" y="656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145013</xdr:rowOff>
    </xdr:from>
    <xdr:ext cx="469744" cy="259045"/>
    <xdr:sp macro="" textlink="">
      <xdr:nvSpPr>
        <xdr:cNvPr id="754" name="テキスト ボックス 753"/>
        <xdr:cNvSpPr txBox="1"/>
      </xdr:nvSpPr>
      <xdr:spPr>
        <a:xfrm>
          <a:off x="21088428" y="66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94729</xdr:rowOff>
    </xdr:from>
    <xdr:to>
      <xdr:col>107</xdr:col>
      <xdr:colOff>101600</xdr:colOff>
      <xdr:row>39</xdr:row>
      <xdr:rowOff>24879</xdr:rowOff>
    </xdr:to>
    <xdr:sp macro="" textlink="">
      <xdr:nvSpPr>
        <xdr:cNvPr id="755" name="楕円 754"/>
        <xdr:cNvSpPr/>
      </xdr:nvSpPr>
      <xdr:spPr>
        <a:xfrm>
          <a:off x="20383500" y="660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16006</xdr:rowOff>
    </xdr:from>
    <xdr:ext cx="469744" cy="259045"/>
    <xdr:sp macro="" textlink="">
      <xdr:nvSpPr>
        <xdr:cNvPr id="756" name="テキスト ボックス 755"/>
        <xdr:cNvSpPr txBox="1"/>
      </xdr:nvSpPr>
      <xdr:spPr>
        <a:xfrm>
          <a:off x="20199428" y="670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170244</xdr:rowOff>
    </xdr:from>
    <xdr:to>
      <xdr:col>102</xdr:col>
      <xdr:colOff>165100</xdr:colOff>
      <xdr:row>38</xdr:row>
      <xdr:rowOff>100394</xdr:rowOff>
    </xdr:to>
    <xdr:sp macro="" textlink="">
      <xdr:nvSpPr>
        <xdr:cNvPr id="757" name="楕円 756"/>
        <xdr:cNvSpPr/>
      </xdr:nvSpPr>
      <xdr:spPr>
        <a:xfrm>
          <a:off x="19494500" y="651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116920</xdr:rowOff>
    </xdr:from>
    <xdr:ext cx="469744" cy="259045"/>
    <xdr:sp macro="" textlink="">
      <xdr:nvSpPr>
        <xdr:cNvPr id="758" name="テキスト ボックス 757"/>
        <xdr:cNvSpPr txBox="1"/>
      </xdr:nvSpPr>
      <xdr:spPr>
        <a:xfrm>
          <a:off x="19310428" y="628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66649</xdr:rowOff>
    </xdr:from>
    <xdr:to>
      <xdr:col>98</xdr:col>
      <xdr:colOff>38100</xdr:colOff>
      <xdr:row>35</xdr:row>
      <xdr:rowOff>168249</xdr:rowOff>
    </xdr:to>
    <xdr:sp macro="" textlink="">
      <xdr:nvSpPr>
        <xdr:cNvPr id="759" name="楕円 758"/>
        <xdr:cNvSpPr/>
      </xdr:nvSpPr>
      <xdr:spPr>
        <a:xfrm>
          <a:off x="18605500" y="60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13326</xdr:rowOff>
    </xdr:from>
    <xdr:ext cx="534377" cy="259045"/>
    <xdr:sp macro="" textlink="">
      <xdr:nvSpPr>
        <xdr:cNvPr id="760" name="テキスト ボックス 759"/>
        <xdr:cNvSpPr txBox="1"/>
      </xdr:nvSpPr>
      <xdr:spPr>
        <a:xfrm>
          <a:off x="18389111" y="58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98138</xdr:rowOff>
    </xdr:from>
    <xdr:to>
      <xdr:col>116</xdr:col>
      <xdr:colOff>63500</xdr:colOff>
      <xdr:row>59</xdr:row>
      <xdr:rowOff>98192</xdr:rowOff>
    </xdr:to>
    <xdr:cxnSp macro="">
      <xdr:nvCxnSpPr>
        <xdr:cNvPr id="791" name="直線コネクタ 790"/>
        <xdr:cNvCxnSpPr/>
      </xdr:nvCxnSpPr>
      <xdr:spPr>
        <a:xfrm flipV="1">
          <a:off x="21323300" y="10213688"/>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98192</xdr:rowOff>
    </xdr:from>
    <xdr:to>
      <xdr:col>111</xdr:col>
      <xdr:colOff>177800</xdr:colOff>
      <xdr:row>59</xdr:row>
      <xdr:rowOff>98214</xdr:rowOff>
    </xdr:to>
    <xdr:cxnSp macro="">
      <xdr:nvCxnSpPr>
        <xdr:cNvPr id="794" name="直線コネクタ 793"/>
        <xdr:cNvCxnSpPr/>
      </xdr:nvCxnSpPr>
      <xdr:spPr>
        <a:xfrm flipV="1">
          <a:off x="20434300" y="10213742"/>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98214</xdr:rowOff>
    </xdr:from>
    <xdr:to>
      <xdr:col>107</xdr:col>
      <xdr:colOff>50800</xdr:colOff>
      <xdr:row>59</xdr:row>
      <xdr:rowOff>98237</xdr:rowOff>
    </xdr:to>
    <xdr:cxnSp macro="">
      <xdr:nvCxnSpPr>
        <xdr:cNvPr id="797" name="直線コネクタ 796"/>
        <xdr:cNvCxnSpPr/>
      </xdr:nvCxnSpPr>
      <xdr:spPr>
        <a:xfrm flipV="1">
          <a:off x="19545300" y="10213764"/>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98192</xdr:rowOff>
    </xdr:from>
    <xdr:to>
      <xdr:col>102</xdr:col>
      <xdr:colOff>114300</xdr:colOff>
      <xdr:row>59</xdr:row>
      <xdr:rowOff>98237</xdr:rowOff>
    </xdr:to>
    <xdr:cxnSp macro="">
      <xdr:nvCxnSpPr>
        <xdr:cNvPr id="800" name="直線コネクタ 799"/>
        <xdr:cNvCxnSpPr/>
      </xdr:nvCxnSpPr>
      <xdr:spPr>
        <a:xfrm>
          <a:off x="18656300" y="10213742"/>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47338</xdr:rowOff>
    </xdr:from>
    <xdr:to>
      <xdr:col>116</xdr:col>
      <xdr:colOff>114300</xdr:colOff>
      <xdr:row>59</xdr:row>
      <xdr:rowOff>148938</xdr:rowOff>
    </xdr:to>
    <xdr:sp macro="" textlink="">
      <xdr:nvSpPr>
        <xdr:cNvPr id="810" name="楕円 809"/>
        <xdr:cNvSpPr/>
      </xdr:nvSpPr>
      <xdr:spPr>
        <a:xfrm>
          <a:off x="22110700" y="1016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133715</xdr:rowOff>
    </xdr:from>
    <xdr:ext cx="313932" cy="259045"/>
    <xdr:sp macro="" textlink="">
      <xdr:nvSpPr>
        <xdr:cNvPr id="811" name="貸付金該当値テキスト"/>
        <xdr:cNvSpPr txBox="1"/>
      </xdr:nvSpPr>
      <xdr:spPr>
        <a:xfrm>
          <a:off x="22212300" y="100778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47392</xdr:rowOff>
    </xdr:from>
    <xdr:to>
      <xdr:col>112</xdr:col>
      <xdr:colOff>38100</xdr:colOff>
      <xdr:row>59</xdr:row>
      <xdr:rowOff>148992</xdr:rowOff>
    </xdr:to>
    <xdr:sp macro="" textlink="">
      <xdr:nvSpPr>
        <xdr:cNvPr id="812" name="楕円 811"/>
        <xdr:cNvSpPr/>
      </xdr:nvSpPr>
      <xdr:spPr>
        <a:xfrm>
          <a:off x="21272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140119</xdr:rowOff>
    </xdr:from>
    <xdr:ext cx="313932" cy="259045"/>
    <xdr:sp macro="" textlink="">
      <xdr:nvSpPr>
        <xdr:cNvPr id="813" name="テキスト ボックス 812"/>
        <xdr:cNvSpPr txBox="1"/>
      </xdr:nvSpPr>
      <xdr:spPr>
        <a:xfrm>
          <a:off x="21166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47414</xdr:rowOff>
    </xdr:from>
    <xdr:to>
      <xdr:col>107</xdr:col>
      <xdr:colOff>101600</xdr:colOff>
      <xdr:row>59</xdr:row>
      <xdr:rowOff>149014</xdr:rowOff>
    </xdr:to>
    <xdr:sp macro="" textlink="">
      <xdr:nvSpPr>
        <xdr:cNvPr id="814" name="楕円 813"/>
        <xdr:cNvSpPr/>
      </xdr:nvSpPr>
      <xdr:spPr>
        <a:xfrm>
          <a:off x="20383500" y="101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140141</xdr:rowOff>
    </xdr:from>
    <xdr:ext cx="313932" cy="259045"/>
    <xdr:sp macro="" textlink="">
      <xdr:nvSpPr>
        <xdr:cNvPr id="815" name="テキスト ボックス 814"/>
        <xdr:cNvSpPr txBox="1"/>
      </xdr:nvSpPr>
      <xdr:spPr>
        <a:xfrm>
          <a:off x="20277333" y="10255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47437</xdr:rowOff>
    </xdr:from>
    <xdr:to>
      <xdr:col>102</xdr:col>
      <xdr:colOff>165100</xdr:colOff>
      <xdr:row>59</xdr:row>
      <xdr:rowOff>149037</xdr:rowOff>
    </xdr:to>
    <xdr:sp macro="" textlink="">
      <xdr:nvSpPr>
        <xdr:cNvPr id="816" name="楕円 815"/>
        <xdr:cNvSpPr/>
      </xdr:nvSpPr>
      <xdr:spPr>
        <a:xfrm>
          <a:off x="19494500" y="101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140164</xdr:rowOff>
    </xdr:from>
    <xdr:ext cx="313932" cy="259045"/>
    <xdr:sp macro="" textlink="">
      <xdr:nvSpPr>
        <xdr:cNvPr id="817" name="テキスト ボックス 816"/>
        <xdr:cNvSpPr txBox="1"/>
      </xdr:nvSpPr>
      <xdr:spPr>
        <a:xfrm>
          <a:off x="19388333" y="10255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47392</xdr:rowOff>
    </xdr:from>
    <xdr:to>
      <xdr:col>98</xdr:col>
      <xdr:colOff>38100</xdr:colOff>
      <xdr:row>59</xdr:row>
      <xdr:rowOff>148992</xdr:rowOff>
    </xdr:to>
    <xdr:sp macro="" textlink="">
      <xdr:nvSpPr>
        <xdr:cNvPr id="818" name="楕円 817"/>
        <xdr:cNvSpPr/>
      </xdr:nvSpPr>
      <xdr:spPr>
        <a:xfrm>
          <a:off x="18605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140119</xdr:rowOff>
    </xdr:from>
    <xdr:ext cx="313932" cy="259045"/>
    <xdr:sp macro="" textlink="">
      <xdr:nvSpPr>
        <xdr:cNvPr id="819" name="テキスト ボックス 818"/>
        <xdr:cNvSpPr txBox="1"/>
      </xdr:nvSpPr>
      <xdr:spPr>
        <a:xfrm>
          <a:off x="18499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18866</xdr:rowOff>
    </xdr:from>
    <xdr:to>
      <xdr:col>116</xdr:col>
      <xdr:colOff>63500</xdr:colOff>
      <xdr:row>73</xdr:row>
      <xdr:rowOff>13570</xdr:rowOff>
    </xdr:to>
    <xdr:cxnSp macro="">
      <xdr:nvCxnSpPr>
        <xdr:cNvPr id="852" name="直線コネクタ 851"/>
        <xdr:cNvCxnSpPr/>
      </xdr:nvCxnSpPr>
      <xdr:spPr>
        <a:xfrm>
          <a:off x="21323300" y="12363266"/>
          <a:ext cx="838200" cy="16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18866</xdr:rowOff>
    </xdr:from>
    <xdr:to>
      <xdr:col>111</xdr:col>
      <xdr:colOff>177800</xdr:colOff>
      <xdr:row>72</xdr:row>
      <xdr:rowOff>69206</xdr:rowOff>
    </xdr:to>
    <xdr:cxnSp macro="">
      <xdr:nvCxnSpPr>
        <xdr:cNvPr id="855" name="直線コネクタ 854"/>
        <xdr:cNvCxnSpPr/>
      </xdr:nvCxnSpPr>
      <xdr:spPr>
        <a:xfrm flipV="1">
          <a:off x="20434300" y="12363266"/>
          <a:ext cx="889000" cy="5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69206</xdr:rowOff>
    </xdr:from>
    <xdr:to>
      <xdr:col>107</xdr:col>
      <xdr:colOff>50800</xdr:colOff>
      <xdr:row>73</xdr:row>
      <xdr:rowOff>34706</xdr:rowOff>
    </xdr:to>
    <xdr:cxnSp macro="">
      <xdr:nvCxnSpPr>
        <xdr:cNvPr id="858" name="直線コネクタ 857"/>
        <xdr:cNvCxnSpPr/>
      </xdr:nvCxnSpPr>
      <xdr:spPr>
        <a:xfrm flipV="1">
          <a:off x="19545300" y="12413606"/>
          <a:ext cx="889000" cy="13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34706</xdr:rowOff>
    </xdr:from>
    <xdr:to>
      <xdr:col>102</xdr:col>
      <xdr:colOff>114300</xdr:colOff>
      <xdr:row>73</xdr:row>
      <xdr:rowOff>147634</xdr:rowOff>
    </xdr:to>
    <xdr:cxnSp macro="">
      <xdr:nvCxnSpPr>
        <xdr:cNvPr id="861" name="直線コネクタ 860"/>
        <xdr:cNvCxnSpPr/>
      </xdr:nvCxnSpPr>
      <xdr:spPr>
        <a:xfrm flipV="1">
          <a:off x="18656300" y="12550556"/>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134220</xdr:rowOff>
    </xdr:from>
    <xdr:to>
      <xdr:col>116</xdr:col>
      <xdr:colOff>114300</xdr:colOff>
      <xdr:row>73</xdr:row>
      <xdr:rowOff>64370</xdr:rowOff>
    </xdr:to>
    <xdr:sp macro="" textlink="">
      <xdr:nvSpPr>
        <xdr:cNvPr id="871" name="楕円 870"/>
        <xdr:cNvSpPr/>
      </xdr:nvSpPr>
      <xdr:spPr>
        <a:xfrm>
          <a:off x="22110700" y="124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157097</xdr:rowOff>
    </xdr:from>
    <xdr:ext cx="599010" cy="259045"/>
    <xdr:sp macro="" textlink="">
      <xdr:nvSpPr>
        <xdr:cNvPr id="872" name="繰出金該当値テキスト"/>
        <xdr:cNvSpPr txBox="1"/>
      </xdr:nvSpPr>
      <xdr:spPr>
        <a:xfrm>
          <a:off x="22212300" y="1233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139516</xdr:rowOff>
    </xdr:from>
    <xdr:to>
      <xdr:col>112</xdr:col>
      <xdr:colOff>38100</xdr:colOff>
      <xdr:row>72</xdr:row>
      <xdr:rowOff>69666</xdr:rowOff>
    </xdr:to>
    <xdr:sp macro="" textlink="">
      <xdr:nvSpPr>
        <xdr:cNvPr id="873" name="楕円 872"/>
        <xdr:cNvSpPr/>
      </xdr:nvSpPr>
      <xdr:spPr>
        <a:xfrm>
          <a:off x="21272500" y="1231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86193</xdr:rowOff>
    </xdr:from>
    <xdr:ext cx="599010" cy="259045"/>
    <xdr:sp macro="" textlink="">
      <xdr:nvSpPr>
        <xdr:cNvPr id="874" name="テキスト ボックス 873"/>
        <xdr:cNvSpPr txBox="1"/>
      </xdr:nvSpPr>
      <xdr:spPr>
        <a:xfrm>
          <a:off x="21023795" y="1208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18406</xdr:rowOff>
    </xdr:from>
    <xdr:to>
      <xdr:col>107</xdr:col>
      <xdr:colOff>101600</xdr:colOff>
      <xdr:row>72</xdr:row>
      <xdr:rowOff>120006</xdr:rowOff>
    </xdr:to>
    <xdr:sp macro="" textlink="">
      <xdr:nvSpPr>
        <xdr:cNvPr id="875" name="楕円 874"/>
        <xdr:cNvSpPr/>
      </xdr:nvSpPr>
      <xdr:spPr>
        <a:xfrm>
          <a:off x="20383500" y="1236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136533</xdr:rowOff>
    </xdr:from>
    <xdr:ext cx="599010" cy="259045"/>
    <xdr:sp macro="" textlink="">
      <xdr:nvSpPr>
        <xdr:cNvPr id="876" name="テキスト ボックス 875"/>
        <xdr:cNvSpPr txBox="1"/>
      </xdr:nvSpPr>
      <xdr:spPr>
        <a:xfrm>
          <a:off x="20134795" y="1213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155356</xdr:rowOff>
    </xdr:from>
    <xdr:to>
      <xdr:col>102</xdr:col>
      <xdr:colOff>165100</xdr:colOff>
      <xdr:row>73</xdr:row>
      <xdr:rowOff>85506</xdr:rowOff>
    </xdr:to>
    <xdr:sp macro="" textlink="">
      <xdr:nvSpPr>
        <xdr:cNvPr id="877" name="楕円 876"/>
        <xdr:cNvSpPr/>
      </xdr:nvSpPr>
      <xdr:spPr>
        <a:xfrm>
          <a:off x="19494500" y="124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102033</xdr:rowOff>
    </xdr:from>
    <xdr:ext cx="599010" cy="259045"/>
    <xdr:sp macro="" textlink="">
      <xdr:nvSpPr>
        <xdr:cNvPr id="878" name="テキスト ボックス 877"/>
        <xdr:cNvSpPr txBox="1"/>
      </xdr:nvSpPr>
      <xdr:spPr>
        <a:xfrm>
          <a:off x="19245795" y="122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96834</xdr:rowOff>
    </xdr:from>
    <xdr:to>
      <xdr:col>98</xdr:col>
      <xdr:colOff>38100</xdr:colOff>
      <xdr:row>74</xdr:row>
      <xdr:rowOff>26984</xdr:rowOff>
    </xdr:to>
    <xdr:sp macro="" textlink="">
      <xdr:nvSpPr>
        <xdr:cNvPr id="879" name="楕円 878"/>
        <xdr:cNvSpPr/>
      </xdr:nvSpPr>
      <xdr:spPr>
        <a:xfrm>
          <a:off x="18605500" y="126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43511</xdr:rowOff>
    </xdr:from>
    <xdr:ext cx="599010" cy="259045"/>
    <xdr:sp macro="" textlink="">
      <xdr:nvSpPr>
        <xdr:cNvPr id="880" name="テキスト ボックス 879"/>
        <xdr:cNvSpPr txBox="1"/>
      </xdr:nvSpPr>
      <xdr:spPr>
        <a:xfrm>
          <a:off x="18356795" y="1238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歳出決算額総額は</a:t>
          </a:r>
          <a:r>
            <a:rPr lang="en-US" altLang="ja-JP" sz="1100">
              <a:solidFill>
                <a:schemeClr val="dk1"/>
              </a:solidFill>
              <a:effectLst/>
              <a:latin typeface="+mn-lt"/>
              <a:ea typeface="+mn-ea"/>
              <a:cs typeface="+mn-cs"/>
            </a:rPr>
            <a:t>9,528,803</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1,195,434</a:t>
          </a:r>
          <a:r>
            <a:rPr lang="ja-JP" altLang="ja-JP" sz="1100">
              <a:solidFill>
                <a:schemeClr val="dk1"/>
              </a:solidFill>
              <a:effectLst/>
              <a:latin typeface="+mn-lt"/>
              <a:ea typeface="+mn-ea"/>
              <a:cs typeface="+mn-cs"/>
            </a:rPr>
            <a:t>円となっている。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最も構成比の高い補助費等は住民一人当たり</a:t>
          </a:r>
          <a:r>
            <a:rPr lang="en-US" altLang="ja-JP" sz="1100">
              <a:solidFill>
                <a:schemeClr val="dk1"/>
              </a:solidFill>
              <a:effectLst/>
              <a:latin typeface="+mn-lt"/>
              <a:ea typeface="+mn-ea"/>
              <a:cs typeface="+mn-cs"/>
            </a:rPr>
            <a:t>201,442</a:t>
          </a:r>
          <a:r>
            <a:rPr lang="ja-JP" altLang="ja-JP" sz="1100">
              <a:solidFill>
                <a:schemeClr val="dk1"/>
              </a:solidFill>
              <a:effectLst/>
              <a:latin typeface="+mn-lt"/>
              <a:ea typeface="+mn-ea"/>
              <a:cs typeface="+mn-cs"/>
            </a:rPr>
            <a:t>円となっており、昨年度から住民一人当たり</a:t>
          </a:r>
          <a:r>
            <a:rPr lang="en-US" altLang="ja-JP" sz="1100">
              <a:solidFill>
                <a:schemeClr val="dk1"/>
              </a:solidFill>
              <a:effectLst/>
              <a:latin typeface="+mn-lt"/>
              <a:ea typeface="+mn-ea"/>
              <a:cs typeface="+mn-cs"/>
            </a:rPr>
            <a:t>12,370</a:t>
          </a:r>
          <a:r>
            <a:rPr lang="ja-JP" altLang="ja-JP" sz="1100">
              <a:solidFill>
                <a:schemeClr val="dk1"/>
              </a:solidFill>
              <a:effectLst/>
              <a:latin typeface="+mn-lt"/>
              <a:ea typeface="+mn-ea"/>
              <a:cs typeface="+mn-cs"/>
            </a:rPr>
            <a:t>円増とな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、類似団体と比較するといまだ住民一人当たり</a:t>
          </a:r>
          <a:r>
            <a:rPr lang="en-US" altLang="ja-JP" sz="1100">
              <a:solidFill>
                <a:schemeClr val="dk1"/>
              </a:solidFill>
              <a:effectLst/>
              <a:latin typeface="+mn-lt"/>
              <a:ea typeface="+mn-ea"/>
              <a:cs typeface="+mn-cs"/>
            </a:rPr>
            <a:t>54,688</a:t>
          </a:r>
          <a:r>
            <a:rPr lang="ja-JP" altLang="en-US" sz="1100">
              <a:solidFill>
                <a:schemeClr val="dk1"/>
              </a:solidFill>
              <a:effectLst/>
              <a:latin typeface="+mn-lt"/>
              <a:ea typeface="+mn-ea"/>
              <a:cs typeface="+mn-cs"/>
            </a:rPr>
            <a:t>円上回っている。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この主な内容は病院事業会計への繰出金や一部事務組合への負担金となっている。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北海道せたな町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7,971
7,940
638.68
9,730,989
9,528,803
202,186
5,722,345
9,265,295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87376</xdr:rowOff>
    </xdr:from>
    <xdr:to>
      <xdr:col>24</xdr:col>
      <xdr:colOff>63500</xdr:colOff>
      <xdr:row>37</xdr:row>
      <xdr:rowOff>115062</xdr:rowOff>
    </xdr:to>
    <xdr:cxnSp macro="">
      <xdr:nvCxnSpPr>
        <xdr:cNvPr id="61" name="直線コネクタ 60"/>
        <xdr:cNvCxnSpPr/>
      </xdr:nvCxnSpPr>
      <xdr:spPr>
        <a:xfrm>
          <a:off x="3797300" y="6431026"/>
          <a:ext cx="8382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87376</xdr:rowOff>
    </xdr:from>
    <xdr:to>
      <xdr:col>19</xdr:col>
      <xdr:colOff>177800</xdr:colOff>
      <xdr:row>37</xdr:row>
      <xdr:rowOff>128143</xdr:rowOff>
    </xdr:to>
    <xdr:cxnSp macro="">
      <xdr:nvCxnSpPr>
        <xdr:cNvPr id="64" name="直線コネクタ 63"/>
        <xdr:cNvCxnSpPr/>
      </xdr:nvCxnSpPr>
      <xdr:spPr>
        <a:xfrm flipV="1">
          <a:off x="2908300" y="6431026"/>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89281</xdr:rowOff>
    </xdr:from>
    <xdr:to>
      <xdr:col>15</xdr:col>
      <xdr:colOff>50800</xdr:colOff>
      <xdr:row>37</xdr:row>
      <xdr:rowOff>128143</xdr:rowOff>
    </xdr:to>
    <xdr:cxnSp macro="">
      <xdr:nvCxnSpPr>
        <xdr:cNvPr id="67" name="直線コネクタ 66"/>
        <xdr:cNvCxnSpPr/>
      </xdr:nvCxnSpPr>
      <xdr:spPr>
        <a:xfrm>
          <a:off x="2019300" y="6432931"/>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89281</xdr:rowOff>
    </xdr:from>
    <xdr:to>
      <xdr:col>10</xdr:col>
      <xdr:colOff>114300</xdr:colOff>
      <xdr:row>37</xdr:row>
      <xdr:rowOff>124841</xdr:rowOff>
    </xdr:to>
    <xdr:cxnSp macro="">
      <xdr:nvCxnSpPr>
        <xdr:cNvPr id="70" name="直線コネクタ 69"/>
        <xdr:cNvCxnSpPr/>
      </xdr:nvCxnSpPr>
      <xdr:spPr>
        <a:xfrm flipV="1">
          <a:off x="1130300" y="6432931"/>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64262</xdr:rowOff>
    </xdr:from>
    <xdr:to>
      <xdr:col>24</xdr:col>
      <xdr:colOff>114300</xdr:colOff>
      <xdr:row>37</xdr:row>
      <xdr:rowOff>165862</xdr:rowOff>
    </xdr:to>
    <xdr:sp macro="" textlink="">
      <xdr:nvSpPr>
        <xdr:cNvPr id="80" name="楕円 79"/>
        <xdr:cNvSpPr/>
      </xdr:nvSpPr>
      <xdr:spPr>
        <a:xfrm>
          <a:off x="45847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42689</xdr:rowOff>
    </xdr:from>
    <xdr:ext cx="469744" cy="259045"/>
    <xdr:sp macro="" textlink="">
      <xdr:nvSpPr>
        <xdr:cNvPr id="81" name="議会費該当値テキスト"/>
        <xdr:cNvSpPr txBox="1"/>
      </xdr:nvSpPr>
      <xdr:spPr>
        <a:xfrm>
          <a:off x="4686300" y="638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36576</xdr:rowOff>
    </xdr:from>
    <xdr:to>
      <xdr:col>20</xdr:col>
      <xdr:colOff>38100</xdr:colOff>
      <xdr:row>37</xdr:row>
      <xdr:rowOff>138176</xdr:rowOff>
    </xdr:to>
    <xdr:sp macro="" textlink="">
      <xdr:nvSpPr>
        <xdr:cNvPr id="82" name="楕円 81"/>
        <xdr:cNvSpPr/>
      </xdr:nvSpPr>
      <xdr:spPr>
        <a:xfrm>
          <a:off x="3746500" y="638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129303</xdr:rowOff>
    </xdr:from>
    <xdr:ext cx="469744" cy="259045"/>
    <xdr:sp macro="" textlink="">
      <xdr:nvSpPr>
        <xdr:cNvPr id="83" name="テキスト ボックス 82"/>
        <xdr:cNvSpPr txBox="1"/>
      </xdr:nvSpPr>
      <xdr:spPr>
        <a:xfrm>
          <a:off x="3562428" y="647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77343</xdr:rowOff>
    </xdr:from>
    <xdr:to>
      <xdr:col>15</xdr:col>
      <xdr:colOff>101600</xdr:colOff>
      <xdr:row>38</xdr:row>
      <xdr:rowOff>7493</xdr:rowOff>
    </xdr:to>
    <xdr:sp macro="" textlink="">
      <xdr:nvSpPr>
        <xdr:cNvPr id="84" name="楕円 83"/>
        <xdr:cNvSpPr/>
      </xdr:nvSpPr>
      <xdr:spPr>
        <a:xfrm>
          <a:off x="2857500" y="642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170070</xdr:rowOff>
    </xdr:from>
    <xdr:ext cx="469744" cy="259045"/>
    <xdr:sp macro="" textlink="">
      <xdr:nvSpPr>
        <xdr:cNvPr id="85" name="テキスト ボックス 84"/>
        <xdr:cNvSpPr txBox="1"/>
      </xdr:nvSpPr>
      <xdr:spPr>
        <a:xfrm>
          <a:off x="2673428" y="65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38481</xdr:rowOff>
    </xdr:from>
    <xdr:to>
      <xdr:col>10</xdr:col>
      <xdr:colOff>165100</xdr:colOff>
      <xdr:row>37</xdr:row>
      <xdr:rowOff>140081</xdr:rowOff>
    </xdr:to>
    <xdr:sp macro="" textlink="">
      <xdr:nvSpPr>
        <xdr:cNvPr id="86" name="楕円 85"/>
        <xdr:cNvSpPr/>
      </xdr:nvSpPr>
      <xdr:spPr>
        <a:xfrm>
          <a:off x="1968500" y="63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131208</xdr:rowOff>
    </xdr:from>
    <xdr:ext cx="469744" cy="259045"/>
    <xdr:sp macro="" textlink="">
      <xdr:nvSpPr>
        <xdr:cNvPr id="87" name="テキスト ボックス 86"/>
        <xdr:cNvSpPr txBox="1"/>
      </xdr:nvSpPr>
      <xdr:spPr>
        <a:xfrm>
          <a:off x="1784428" y="64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74041</xdr:rowOff>
    </xdr:from>
    <xdr:to>
      <xdr:col>6</xdr:col>
      <xdr:colOff>38100</xdr:colOff>
      <xdr:row>38</xdr:row>
      <xdr:rowOff>4190</xdr:rowOff>
    </xdr:to>
    <xdr:sp macro="" textlink="">
      <xdr:nvSpPr>
        <xdr:cNvPr id="88" name="楕円 87"/>
        <xdr:cNvSpPr/>
      </xdr:nvSpPr>
      <xdr:spPr>
        <a:xfrm>
          <a:off x="1079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166768</xdr:rowOff>
    </xdr:from>
    <xdr:ext cx="469744" cy="259045"/>
    <xdr:sp macro="" textlink="">
      <xdr:nvSpPr>
        <xdr:cNvPr id="89" name="テキスト ボックス 88"/>
        <xdr:cNvSpPr txBox="1"/>
      </xdr:nvSpPr>
      <xdr:spPr>
        <a:xfrm>
          <a:off x="895428" y="65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137172</xdr:rowOff>
    </xdr:from>
    <xdr:to>
      <xdr:col>24</xdr:col>
      <xdr:colOff>63500</xdr:colOff>
      <xdr:row>55</xdr:row>
      <xdr:rowOff>167680</xdr:rowOff>
    </xdr:to>
    <xdr:cxnSp macro="">
      <xdr:nvCxnSpPr>
        <xdr:cNvPr id="120" name="直線コネクタ 119"/>
        <xdr:cNvCxnSpPr/>
      </xdr:nvCxnSpPr>
      <xdr:spPr>
        <a:xfrm>
          <a:off x="3797300" y="9566922"/>
          <a:ext cx="838200" cy="3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26432</xdr:rowOff>
    </xdr:from>
    <xdr:to>
      <xdr:col>19</xdr:col>
      <xdr:colOff>177800</xdr:colOff>
      <xdr:row>55</xdr:row>
      <xdr:rowOff>137172</xdr:rowOff>
    </xdr:to>
    <xdr:cxnSp macro="">
      <xdr:nvCxnSpPr>
        <xdr:cNvPr id="123" name="直線コネクタ 122"/>
        <xdr:cNvCxnSpPr/>
      </xdr:nvCxnSpPr>
      <xdr:spPr>
        <a:xfrm>
          <a:off x="2908300" y="9456182"/>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26432</xdr:rowOff>
    </xdr:from>
    <xdr:to>
      <xdr:col>15</xdr:col>
      <xdr:colOff>50800</xdr:colOff>
      <xdr:row>55</xdr:row>
      <xdr:rowOff>116615</xdr:rowOff>
    </xdr:to>
    <xdr:cxnSp macro="">
      <xdr:nvCxnSpPr>
        <xdr:cNvPr id="126" name="直線コネクタ 125"/>
        <xdr:cNvCxnSpPr/>
      </xdr:nvCxnSpPr>
      <xdr:spPr>
        <a:xfrm flipV="1">
          <a:off x="2019300" y="9456182"/>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95242</xdr:rowOff>
    </xdr:from>
    <xdr:ext cx="599010" cy="259045"/>
    <xdr:sp macro="" textlink="">
      <xdr:nvSpPr>
        <xdr:cNvPr id="128" name="テキスト ボックス 127"/>
        <xdr:cNvSpPr txBox="1"/>
      </xdr:nvSpPr>
      <xdr:spPr>
        <a:xfrm>
          <a:off x="2608795" y="969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116615</xdr:rowOff>
    </xdr:from>
    <xdr:to>
      <xdr:col>10</xdr:col>
      <xdr:colOff>114300</xdr:colOff>
      <xdr:row>56</xdr:row>
      <xdr:rowOff>108264</xdr:rowOff>
    </xdr:to>
    <xdr:cxnSp macro="">
      <xdr:nvCxnSpPr>
        <xdr:cNvPr id="129" name="直線コネクタ 128"/>
        <xdr:cNvCxnSpPr/>
      </xdr:nvCxnSpPr>
      <xdr:spPr>
        <a:xfrm flipV="1">
          <a:off x="1130300" y="9546365"/>
          <a:ext cx="889000" cy="16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155263</xdr:rowOff>
    </xdr:from>
    <xdr:ext cx="599010" cy="259045"/>
    <xdr:sp macro="" textlink="">
      <xdr:nvSpPr>
        <xdr:cNvPr id="133" name="テキスト ボックス 132"/>
        <xdr:cNvSpPr txBox="1"/>
      </xdr:nvSpPr>
      <xdr:spPr>
        <a:xfrm>
          <a:off x="830795"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116880</xdr:rowOff>
    </xdr:from>
    <xdr:to>
      <xdr:col>24</xdr:col>
      <xdr:colOff>114300</xdr:colOff>
      <xdr:row>56</xdr:row>
      <xdr:rowOff>47030</xdr:rowOff>
    </xdr:to>
    <xdr:sp macro="" textlink="">
      <xdr:nvSpPr>
        <xdr:cNvPr id="139" name="楕円 138"/>
        <xdr:cNvSpPr/>
      </xdr:nvSpPr>
      <xdr:spPr>
        <a:xfrm>
          <a:off x="4584700" y="95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139757</xdr:rowOff>
    </xdr:from>
    <xdr:ext cx="599010" cy="259045"/>
    <xdr:sp macro="" textlink="">
      <xdr:nvSpPr>
        <xdr:cNvPr id="140" name="総務費該当値テキスト"/>
        <xdr:cNvSpPr txBox="1"/>
      </xdr:nvSpPr>
      <xdr:spPr>
        <a:xfrm>
          <a:off x="4686300" y="939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86372</xdr:rowOff>
    </xdr:from>
    <xdr:to>
      <xdr:col>20</xdr:col>
      <xdr:colOff>38100</xdr:colOff>
      <xdr:row>56</xdr:row>
      <xdr:rowOff>16522</xdr:rowOff>
    </xdr:to>
    <xdr:sp macro="" textlink="">
      <xdr:nvSpPr>
        <xdr:cNvPr id="141" name="楕円 140"/>
        <xdr:cNvSpPr/>
      </xdr:nvSpPr>
      <xdr:spPr>
        <a:xfrm>
          <a:off x="3746500" y="95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33049</xdr:rowOff>
    </xdr:from>
    <xdr:ext cx="599010" cy="259045"/>
    <xdr:sp macro="" textlink="">
      <xdr:nvSpPr>
        <xdr:cNvPr id="142" name="テキスト ボックス 141"/>
        <xdr:cNvSpPr txBox="1"/>
      </xdr:nvSpPr>
      <xdr:spPr>
        <a:xfrm>
          <a:off x="3497795" y="9291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147082</xdr:rowOff>
    </xdr:from>
    <xdr:to>
      <xdr:col>15</xdr:col>
      <xdr:colOff>101600</xdr:colOff>
      <xdr:row>55</xdr:row>
      <xdr:rowOff>77232</xdr:rowOff>
    </xdr:to>
    <xdr:sp macro="" textlink="">
      <xdr:nvSpPr>
        <xdr:cNvPr id="143" name="楕円 142"/>
        <xdr:cNvSpPr/>
      </xdr:nvSpPr>
      <xdr:spPr>
        <a:xfrm>
          <a:off x="2857500" y="94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93759</xdr:rowOff>
    </xdr:from>
    <xdr:ext cx="599010" cy="259045"/>
    <xdr:sp macro="" textlink="">
      <xdr:nvSpPr>
        <xdr:cNvPr id="144" name="テキスト ボックス 143"/>
        <xdr:cNvSpPr txBox="1"/>
      </xdr:nvSpPr>
      <xdr:spPr>
        <a:xfrm>
          <a:off x="2608795" y="91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65815</xdr:rowOff>
    </xdr:from>
    <xdr:to>
      <xdr:col>10</xdr:col>
      <xdr:colOff>165100</xdr:colOff>
      <xdr:row>55</xdr:row>
      <xdr:rowOff>167415</xdr:rowOff>
    </xdr:to>
    <xdr:sp macro="" textlink="">
      <xdr:nvSpPr>
        <xdr:cNvPr id="145" name="楕円 144"/>
        <xdr:cNvSpPr/>
      </xdr:nvSpPr>
      <xdr:spPr>
        <a:xfrm>
          <a:off x="1968500" y="94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12492</xdr:rowOff>
    </xdr:from>
    <xdr:ext cx="599010" cy="259045"/>
    <xdr:sp macro="" textlink="">
      <xdr:nvSpPr>
        <xdr:cNvPr id="146" name="テキスト ボックス 145"/>
        <xdr:cNvSpPr txBox="1"/>
      </xdr:nvSpPr>
      <xdr:spPr>
        <a:xfrm>
          <a:off x="1719795" y="927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57464</xdr:rowOff>
    </xdr:from>
    <xdr:to>
      <xdr:col>6</xdr:col>
      <xdr:colOff>38100</xdr:colOff>
      <xdr:row>56</xdr:row>
      <xdr:rowOff>159064</xdr:rowOff>
    </xdr:to>
    <xdr:sp macro="" textlink="">
      <xdr:nvSpPr>
        <xdr:cNvPr id="147" name="楕円 146"/>
        <xdr:cNvSpPr/>
      </xdr:nvSpPr>
      <xdr:spPr>
        <a:xfrm>
          <a:off x="1079500" y="965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4141</xdr:rowOff>
    </xdr:from>
    <xdr:ext cx="599010" cy="259045"/>
    <xdr:sp macro="" textlink="">
      <xdr:nvSpPr>
        <xdr:cNvPr id="148" name="テキスト ボックス 147"/>
        <xdr:cNvSpPr txBox="1"/>
      </xdr:nvSpPr>
      <xdr:spPr>
        <a:xfrm>
          <a:off x="830795" y="943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24920</xdr:rowOff>
    </xdr:from>
    <xdr:to>
      <xdr:col>24</xdr:col>
      <xdr:colOff>62865</xdr:colOff>
      <xdr:row>78</xdr:row>
      <xdr:rowOff>113686</xdr:rowOff>
    </xdr:to>
    <xdr:cxnSp macro="">
      <xdr:nvCxnSpPr>
        <xdr:cNvPr id="171" name="直線コネクタ 170"/>
        <xdr:cNvCxnSpPr/>
      </xdr:nvCxnSpPr>
      <xdr:spPr>
        <a:xfrm flipV="1">
          <a:off x="4633595" y="12540770"/>
          <a:ext cx="1270" cy="94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117513</xdr:rowOff>
    </xdr:from>
    <xdr:ext cx="599010" cy="259045"/>
    <xdr:sp macro="" textlink="">
      <xdr:nvSpPr>
        <xdr:cNvPr id="172" name="民生費最小値テキスト"/>
        <xdr:cNvSpPr txBox="1"/>
      </xdr:nvSpPr>
      <xdr:spPr>
        <a:xfrm>
          <a:off x="4686300" y="1349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113686</xdr:rowOff>
    </xdr:from>
    <xdr:to>
      <xdr:col>24</xdr:col>
      <xdr:colOff>152400</xdr:colOff>
      <xdr:row>78</xdr:row>
      <xdr:rowOff>113686</xdr:rowOff>
    </xdr:to>
    <xdr:cxnSp macro="">
      <xdr:nvCxnSpPr>
        <xdr:cNvPr id="173" name="直線コネクタ 172"/>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143047</xdr:rowOff>
    </xdr:from>
    <xdr:ext cx="599010" cy="259045"/>
    <xdr:sp macro="" textlink="">
      <xdr:nvSpPr>
        <xdr:cNvPr id="174" name="民生費最大値テキスト"/>
        <xdr:cNvSpPr txBox="1"/>
      </xdr:nvSpPr>
      <xdr:spPr>
        <a:xfrm>
          <a:off x="4686300" y="123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24920</xdr:rowOff>
    </xdr:from>
    <xdr:to>
      <xdr:col>24</xdr:col>
      <xdr:colOff>152400</xdr:colOff>
      <xdr:row>73</xdr:row>
      <xdr:rowOff>24920</xdr:rowOff>
    </xdr:to>
    <xdr:cxnSp macro="">
      <xdr:nvCxnSpPr>
        <xdr:cNvPr id="175" name="直線コネクタ 174"/>
        <xdr:cNvCxnSpPr/>
      </xdr:nvCxnSpPr>
      <xdr:spPr>
        <a:xfrm>
          <a:off x="4546600" y="12540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423</xdr:rowOff>
    </xdr:from>
    <xdr:to>
      <xdr:col>24</xdr:col>
      <xdr:colOff>63500</xdr:colOff>
      <xdr:row>73</xdr:row>
      <xdr:rowOff>31531</xdr:rowOff>
    </xdr:to>
    <xdr:cxnSp macro="">
      <xdr:nvCxnSpPr>
        <xdr:cNvPr id="176" name="直線コネクタ 175"/>
        <xdr:cNvCxnSpPr/>
      </xdr:nvCxnSpPr>
      <xdr:spPr>
        <a:xfrm>
          <a:off x="3797300" y="12173373"/>
          <a:ext cx="838200" cy="37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11174</xdr:rowOff>
    </xdr:from>
    <xdr:ext cx="599010" cy="259045"/>
    <xdr:sp macro="" textlink="">
      <xdr:nvSpPr>
        <xdr:cNvPr id="177" name="民生費平均値テキスト"/>
        <xdr:cNvSpPr txBox="1"/>
      </xdr:nvSpPr>
      <xdr:spPr>
        <a:xfrm>
          <a:off x="4686300" y="1304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32747</xdr:rowOff>
    </xdr:from>
    <xdr:to>
      <xdr:col>24</xdr:col>
      <xdr:colOff>114300</xdr:colOff>
      <xdr:row>76</xdr:row>
      <xdr:rowOff>134347</xdr:rowOff>
    </xdr:to>
    <xdr:sp macro="" textlink="">
      <xdr:nvSpPr>
        <xdr:cNvPr id="178" name="フローチャート: 判断 177"/>
        <xdr:cNvSpPr/>
      </xdr:nvSpPr>
      <xdr:spPr>
        <a:xfrm>
          <a:off x="45847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423</xdr:rowOff>
    </xdr:from>
    <xdr:to>
      <xdr:col>19</xdr:col>
      <xdr:colOff>177800</xdr:colOff>
      <xdr:row>75</xdr:row>
      <xdr:rowOff>88352</xdr:rowOff>
    </xdr:to>
    <xdr:cxnSp macro="">
      <xdr:nvCxnSpPr>
        <xdr:cNvPr id="179" name="直線コネクタ 178"/>
        <xdr:cNvCxnSpPr/>
      </xdr:nvCxnSpPr>
      <xdr:spPr>
        <a:xfrm flipV="1">
          <a:off x="2908300" y="12173373"/>
          <a:ext cx="889000" cy="77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14901</xdr:rowOff>
    </xdr:from>
    <xdr:to>
      <xdr:col>20</xdr:col>
      <xdr:colOff>38100</xdr:colOff>
      <xdr:row>76</xdr:row>
      <xdr:rowOff>116501</xdr:rowOff>
    </xdr:to>
    <xdr:sp macro="" textlink="">
      <xdr:nvSpPr>
        <xdr:cNvPr id="180" name="フローチャート: 判断 179"/>
        <xdr:cNvSpPr/>
      </xdr:nvSpPr>
      <xdr:spPr>
        <a:xfrm>
          <a:off x="3746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107628</xdr:rowOff>
    </xdr:from>
    <xdr:ext cx="599010" cy="259045"/>
    <xdr:sp macro="" textlink="">
      <xdr:nvSpPr>
        <xdr:cNvPr id="181" name="テキスト ボックス 180"/>
        <xdr:cNvSpPr txBox="1"/>
      </xdr:nvSpPr>
      <xdr:spPr>
        <a:xfrm>
          <a:off x="3497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88352</xdr:rowOff>
    </xdr:from>
    <xdr:to>
      <xdr:col>15</xdr:col>
      <xdr:colOff>50800</xdr:colOff>
      <xdr:row>76</xdr:row>
      <xdr:rowOff>48634</xdr:rowOff>
    </xdr:to>
    <xdr:cxnSp macro="">
      <xdr:nvCxnSpPr>
        <xdr:cNvPr id="182" name="直線コネクタ 181"/>
        <xdr:cNvCxnSpPr/>
      </xdr:nvCxnSpPr>
      <xdr:spPr>
        <a:xfrm flipV="1">
          <a:off x="2019300" y="12947102"/>
          <a:ext cx="889000" cy="13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51643</xdr:rowOff>
    </xdr:from>
    <xdr:to>
      <xdr:col>15</xdr:col>
      <xdr:colOff>101600</xdr:colOff>
      <xdr:row>76</xdr:row>
      <xdr:rowOff>153243</xdr:rowOff>
    </xdr:to>
    <xdr:sp macro="" textlink="">
      <xdr:nvSpPr>
        <xdr:cNvPr id="183" name="フローチャート: 判断 182"/>
        <xdr:cNvSpPr/>
      </xdr:nvSpPr>
      <xdr:spPr>
        <a:xfrm>
          <a:off x="2857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144370</xdr:rowOff>
    </xdr:from>
    <xdr:ext cx="599010" cy="259045"/>
    <xdr:sp macro="" textlink="">
      <xdr:nvSpPr>
        <xdr:cNvPr id="184" name="テキスト ボックス 183"/>
        <xdr:cNvSpPr txBox="1"/>
      </xdr:nvSpPr>
      <xdr:spPr>
        <a:xfrm>
          <a:off x="2608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40794</xdr:rowOff>
    </xdr:from>
    <xdr:to>
      <xdr:col>10</xdr:col>
      <xdr:colOff>114300</xdr:colOff>
      <xdr:row>76</xdr:row>
      <xdr:rowOff>48634</xdr:rowOff>
    </xdr:to>
    <xdr:cxnSp macro="">
      <xdr:nvCxnSpPr>
        <xdr:cNvPr id="185" name="直線コネクタ 184"/>
        <xdr:cNvCxnSpPr/>
      </xdr:nvCxnSpPr>
      <xdr:spPr>
        <a:xfrm>
          <a:off x="1130300" y="13070994"/>
          <a:ext cx="889000" cy="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100966</xdr:rowOff>
    </xdr:from>
    <xdr:to>
      <xdr:col>10</xdr:col>
      <xdr:colOff>165100</xdr:colOff>
      <xdr:row>77</xdr:row>
      <xdr:rowOff>31116</xdr:rowOff>
    </xdr:to>
    <xdr:sp macro="" textlink="">
      <xdr:nvSpPr>
        <xdr:cNvPr id="186" name="フローチャート: 判断 185"/>
        <xdr:cNvSpPr/>
      </xdr:nvSpPr>
      <xdr:spPr>
        <a:xfrm>
          <a:off x="1968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22243</xdr:rowOff>
    </xdr:from>
    <xdr:ext cx="599010" cy="259045"/>
    <xdr:sp macro="" textlink="">
      <xdr:nvSpPr>
        <xdr:cNvPr id="187" name="テキスト ボックス 186"/>
        <xdr:cNvSpPr txBox="1"/>
      </xdr:nvSpPr>
      <xdr:spPr>
        <a:xfrm>
          <a:off x="1719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98808</xdr:rowOff>
    </xdr:from>
    <xdr:to>
      <xdr:col>6</xdr:col>
      <xdr:colOff>38100</xdr:colOff>
      <xdr:row>77</xdr:row>
      <xdr:rowOff>28958</xdr:rowOff>
    </xdr:to>
    <xdr:sp macro="" textlink="">
      <xdr:nvSpPr>
        <xdr:cNvPr id="188" name="フローチャート: 判断 187"/>
        <xdr:cNvSpPr/>
      </xdr:nvSpPr>
      <xdr:spPr>
        <a:xfrm>
          <a:off x="1079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20085</xdr:rowOff>
    </xdr:from>
    <xdr:ext cx="599010" cy="259045"/>
    <xdr:sp macro="" textlink="">
      <xdr:nvSpPr>
        <xdr:cNvPr id="189" name="テキスト ボックス 188"/>
        <xdr:cNvSpPr txBox="1"/>
      </xdr:nvSpPr>
      <xdr:spPr>
        <a:xfrm>
          <a:off x="830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152181</xdr:rowOff>
    </xdr:from>
    <xdr:to>
      <xdr:col>24</xdr:col>
      <xdr:colOff>114300</xdr:colOff>
      <xdr:row>73</xdr:row>
      <xdr:rowOff>82331</xdr:rowOff>
    </xdr:to>
    <xdr:sp macro="" textlink="">
      <xdr:nvSpPr>
        <xdr:cNvPr id="195" name="楕円 194"/>
        <xdr:cNvSpPr/>
      </xdr:nvSpPr>
      <xdr:spPr>
        <a:xfrm>
          <a:off x="4584700" y="1249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98597</xdr:rowOff>
    </xdr:from>
    <xdr:ext cx="599010" cy="259045"/>
    <xdr:sp macro="" textlink="">
      <xdr:nvSpPr>
        <xdr:cNvPr id="196" name="民生費該当値テキスト"/>
        <xdr:cNvSpPr txBox="1"/>
      </xdr:nvSpPr>
      <xdr:spPr>
        <a:xfrm>
          <a:off x="4686300" y="1244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121073</xdr:rowOff>
    </xdr:from>
    <xdr:to>
      <xdr:col>20</xdr:col>
      <xdr:colOff>38100</xdr:colOff>
      <xdr:row>71</xdr:row>
      <xdr:rowOff>51223</xdr:rowOff>
    </xdr:to>
    <xdr:sp macro="" textlink="">
      <xdr:nvSpPr>
        <xdr:cNvPr id="197" name="楕円 196"/>
        <xdr:cNvSpPr/>
      </xdr:nvSpPr>
      <xdr:spPr>
        <a:xfrm>
          <a:off x="3746500" y="121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67750</xdr:rowOff>
    </xdr:from>
    <xdr:ext cx="599010" cy="259045"/>
    <xdr:sp macro="" textlink="">
      <xdr:nvSpPr>
        <xdr:cNvPr id="198" name="テキスト ボックス 197"/>
        <xdr:cNvSpPr txBox="1"/>
      </xdr:nvSpPr>
      <xdr:spPr>
        <a:xfrm>
          <a:off x="3497795" y="11897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37552</xdr:rowOff>
    </xdr:from>
    <xdr:to>
      <xdr:col>15</xdr:col>
      <xdr:colOff>101600</xdr:colOff>
      <xdr:row>75</xdr:row>
      <xdr:rowOff>139152</xdr:rowOff>
    </xdr:to>
    <xdr:sp macro="" textlink="">
      <xdr:nvSpPr>
        <xdr:cNvPr id="199" name="楕円 198"/>
        <xdr:cNvSpPr/>
      </xdr:nvSpPr>
      <xdr:spPr>
        <a:xfrm>
          <a:off x="2857500" y="1289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155679</xdr:rowOff>
    </xdr:from>
    <xdr:ext cx="599010" cy="259045"/>
    <xdr:sp macro="" textlink="">
      <xdr:nvSpPr>
        <xdr:cNvPr id="200" name="テキスト ボックス 199"/>
        <xdr:cNvSpPr txBox="1"/>
      </xdr:nvSpPr>
      <xdr:spPr>
        <a:xfrm>
          <a:off x="2608795" y="1267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169284</xdr:rowOff>
    </xdr:from>
    <xdr:to>
      <xdr:col>10</xdr:col>
      <xdr:colOff>165100</xdr:colOff>
      <xdr:row>76</xdr:row>
      <xdr:rowOff>99434</xdr:rowOff>
    </xdr:to>
    <xdr:sp macro="" textlink="">
      <xdr:nvSpPr>
        <xdr:cNvPr id="201" name="楕円 200"/>
        <xdr:cNvSpPr/>
      </xdr:nvSpPr>
      <xdr:spPr>
        <a:xfrm>
          <a:off x="1968500" y="130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115962</xdr:rowOff>
    </xdr:from>
    <xdr:ext cx="599010" cy="259045"/>
    <xdr:sp macro="" textlink="">
      <xdr:nvSpPr>
        <xdr:cNvPr id="202" name="テキスト ボックス 201"/>
        <xdr:cNvSpPr txBox="1"/>
      </xdr:nvSpPr>
      <xdr:spPr>
        <a:xfrm>
          <a:off x="1719795" y="1280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161444</xdr:rowOff>
    </xdr:from>
    <xdr:to>
      <xdr:col>6</xdr:col>
      <xdr:colOff>38100</xdr:colOff>
      <xdr:row>76</xdr:row>
      <xdr:rowOff>91594</xdr:rowOff>
    </xdr:to>
    <xdr:sp macro="" textlink="">
      <xdr:nvSpPr>
        <xdr:cNvPr id="203" name="楕円 202"/>
        <xdr:cNvSpPr/>
      </xdr:nvSpPr>
      <xdr:spPr>
        <a:xfrm>
          <a:off x="1079500" y="1302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108121</xdr:rowOff>
    </xdr:from>
    <xdr:ext cx="599010" cy="259045"/>
    <xdr:sp macro="" textlink="">
      <xdr:nvSpPr>
        <xdr:cNvPr id="204" name="テキスト ボックス 203"/>
        <xdr:cNvSpPr txBox="1"/>
      </xdr:nvSpPr>
      <xdr:spPr>
        <a:xfrm>
          <a:off x="830795" y="127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8" name="直線コネクタ 227"/>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9"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30" name="直線コネクタ 229"/>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31"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2" name="直線コネクタ 231"/>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153386</xdr:rowOff>
    </xdr:from>
    <xdr:to>
      <xdr:col>24</xdr:col>
      <xdr:colOff>63500</xdr:colOff>
      <xdr:row>93</xdr:row>
      <xdr:rowOff>78718</xdr:rowOff>
    </xdr:to>
    <xdr:cxnSp macro="">
      <xdr:nvCxnSpPr>
        <xdr:cNvPr id="233" name="直線コネクタ 232"/>
        <xdr:cNvCxnSpPr/>
      </xdr:nvCxnSpPr>
      <xdr:spPr>
        <a:xfrm flipV="1">
          <a:off x="3797300" y="15926786"/>
          <a:ext cx="838200" cy="9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4"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5" name="フローチャート: 判断 234"/>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78718</xdr:rowOff>
    </xdr:from>
    <xdr:to>
      <xdr:col>19</xdr:col>
      <xdr:colOff>177800</xdr:colOff>
      <xdr:row>93</xdr:row>
      <xdr:rowOff>149377</xdr:rowOff>
    </xdr:to>
    <xdr:cxnSp macro="">
      <xdr:nvCxnSpPr>
        <xdr:cNvPr id="236" name="直線コネクタ 235"/>
        <xdr:cNvCxnSpPr/>
      </xdr:nvCxnSpPr>
      <xdr:spPr>
        <a:xfrm flipV="1">
          <a:off x="2908300" y="16023568"/>
          <a:ext cx="889000" cy="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7" name="フローチャート: 判断 236"/>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8" name="テキスト ボックス 237"/>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111902</xdr:rowOff>
    </xdr:from>
    <xdr:to>
      <xdr:col>15</xdr:col>
      <xdr:colOff>50800</xdr:colOff>
      <xdr:row>93</xdr:row>
      <xdr:rowOff>149377</xdr:rowOff>
    </xdr:to>
    <xdr:cxnSp macro="">
      <xdr:nvCxnSpPr>
        <xdr:cNvPr id="239" name="直線コネクタ 238"/>
        <xdr:cNvCxnSpPr/>
      </xdr:nvCxnSpPr>
      <xdr:spPr>
        <a:xfrm>
          <a:off x="2019300" y="16056752"/>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40" name="フローチャート: 判断 239"/>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41" name="テキスト ボックス 240"/>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727</xdr:rowOff>
    </xdr:from>
    <xdr:to>
      <xdr:col>10</xdr:col>
      <xdr:colOff>114300</xdr:colOff>
      <xdr:row>93</xdr:row>
      <xdr:rowOff>111902</xdr:rowOff>
    </xdr:to>
    <xdr:cxnSp macro="">
      <xdr:nvCxnSpPr>
        <xdr:cNvPr id="242" name="直線コネクタ 241"/>
        <xdr:cNvCxnSpPr/>
      </xdr:nvCxnSpPr>
      <xdr:spPr>
        <a:xfrm>
          <a:off x="1130300" y="15945577"/>
          <a:ext cx="889000" cy="11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3" name="フローチャート: 判断 242"/>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4" name="テキスト ボックス 243"/>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5" name="フローチャート: 判断 244"/>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6" name="テキスト ボックス 245"/>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102586</xdr:rowOff>
    </xdr:from>
    <xdr:to>
      <xdr:col>24</xdr:col>
      <xdr:colOff>114300</xdr:colOff>
      <xdr:row>93</xdr:row>
      <xdr:rowOff>32736</xdr:rowOff>
    </xdr:to>
    <xdr:sp macro="" textlink="">
      <xdr:nvSpPr>
        <xdr:cNvPr id="252" name="楕円 251"/>
        <xdr:cNvSpPr/>
      </xdr:nvSpPr>
      <xdr:spPr>
        <a:xfrm>
          <a:off x="4584700" y="158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125463</xdr:rowOff>
    </xdr:from>
    <xdr:ext cx="599010" cy="259045"/>
    <xdr:sp macro="" textlink="">
      <xdr:nvSpPr>
        <xdr:cNvPr id="253" name="衛生費該当値テキスト"/>
        <xdr:cNvSpPr txBox="1"/>
      </xdr:nvSpPr>
      <xdr:spPr>
        <a:xfrm>
          <a:off x="4686300" y="1572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27918</xdr:rowOff>
    </xdr:from>
    <xdr:to>
      <xdr:col>20</xdr:col>
      <xdr:colOff>38100</xdr:colOff>
      <xdr:row>93</xdr:row>
      <xdr:rowOff>129518</xdr:rowOff>
    </xdr:to>
    <xdr:sp macro="" textlink="">
      <xdr:nvSpPr>
        <xdr:cNvPr id="254" name="楕円 253"/>
        <xdr:cNvSpPr/>
      </xdr:nvSpPr>
      <xdr:spPr>
        <a:xfrm>
          <a:off x="3746500" y="1597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146045</xdr:rowOff>
    </xdr:from>
    <xdr:ext cx="599010" cy="259045"/>
    <xdr:sp macro="" textlink="">
      <xdr:nvSpPr>
        <xdr:cNvPr id="255" name="テキスト ボックス 254"/>
        <xdr:cNvSpPr txBox="1"/>
      </xdr:nvSpPr>
      <xdr:spPr>
        <a:xfrm>
          <a:off x="3497795" y="15747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98577</xdr:rowOff>
    </xdr:from>
    <xdr:to>
      <xdr:col>15</xdr:col>
      <xdr:colOff>101600</xdr:colOff>
      <xdr:row>94</xdr:row>
      <xdr:rowOff>28727</xdr:rowOff>
    </xdr:to>
    <xdr:sp macro="" textlink="">
      <xdr:nvSpPr>
        <xdr:cNvPr id="256" name="楕円 255"/>
        <xdr:cNvSpPr/>
      </xdr:nvSpPr>
      <xdr:spPr>
        <a:xfrm>
          <a:off x="2857500" y="160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45254</xdr:rowOff>
    </xdr:from>
    <xdr:ext cx="599010" cy="259045"/>
    <xdr:sp macro="" textlink="">
      <xdr:nvSpPr>
        <xdr:cNvPr id="257" name="テキスト ボックス 256"/>
        <xdr:cNvSpPr txBox="1"/>
      </xdr:nvSpPr>
      <xdr:spPr>
        <a:xfrm>
          <a:off x="2608795" y="1581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61102</xdr:rowOff>
    </xdr:from>
    <xdr:to>
      <xdr:col>10</xdr:col>
      <xdr:colOff>165100</xdr:colOff>
      <xdr:row>93</xdr:row>
      <xdr:rowOff>162702</xdr:rowOff>
    </xdr:to>
    <xdr:sp macro="" textlink="">
      <xdr:nvSpPr>
        <xdr:cNvPr id="258" name="楕円 257"/>
        <xdr:cNvSpPr/>
      </xdr:nvSpPr>
      <xdr:spPr>
        <a:xfrm>
          <a:off x="1968500" y="160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7779</xdr:rowOff>
    </xdr:from>
    <xdr:ext cx="599010" cy="259045"/>
    <xdr:sp macro="" textlink="">
      <xdr:nvSpPr>
        <xdr:cNvPr id="259" name="テキスト ボックス 258"/>
        <xdr:cNvSpPr txBox="1"/>
      </xdr:nvSpPr>
      <xdr:spPr>
        <a:xfrm>
          <a:off x="1719795" y="1578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121377</xdr:rowOff>
    </xdr:from>
    <xdr:to>
      <xdr:col>6</xdr:col>
      <xdr:colOff>38100</xdr:colOff>
      <xdr:row>93</xdr:row>
      <xdr:rowOff>51527</xdr:rowOff>
    </xdr:to>
    <xdr:sp macro="" textlink="">
      <xdr:nvSpPr>
        <xdr:cNvPr id="260" name="楕円 259"/>
        <xdr:cNvSpPr/>
      </xdr:nvSpPr>
      <xdr:spPr>
        <a:xfrm>
          <a:off x="1079500" y="158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68054</xdr:rowOff>
    </xdr:from>
    <xdr:ext cx="599010" cy="259045"/>
    <xdr:sp macro="" textlink="">
      <xdr:nvSpPr>
        <xdr:cNvPr id="261" name="テキスト ボックス 260"/>
        <xdr:cNvSpPr txBox="1"/>
      </xdr:nvSpPr>
      <xdr:spPr>
        <a:xfrm>
          <a:off x="830795" y="156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3" name="直線コネクタ 282"/>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6"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7" name="直線コネクタ 286"/>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136271</xdr:rowOff>
    </xdr:from>
    <xdr:to>
      <xdr:col>55</xdr:col>
      <xdr:colOff>0</xdr:colOff>
      <xdr:row>38</xdr:row>
      <xdr:rowOff>137414</xdr:rowOff>
    </xdr:to>
    <xdr:cxnSp macro="">
      <xdr:nvCxnSpPr>
        <xdr:cNvPr id="288" name="直線コネクタ 287"/>
        <xdr:cNvCxnSpPr/>
      </xdr:nvCxnSpPr>
      <xdr:spPr>
        <a:xfrm>
          <a:off x="9639300" y="665137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9"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90" name="フローチャート: 判断 289"/>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136271</xdr:rowOff>
    </xdr:from>
    <xdr:to>
      <xdr:col>50</xdr:col>
      <xdr:colOff>114300</xdr:colOff>
      <xdr:row>38</xdr:row>
      <xdr:rowOff>136728</xdr:rowOff>
    </xdr:to>
    <xdr:cxnSp macro="">
      <xdr:nvCxnSpPr>
        <xdr:cNvPr id="291" name="直線コネクタ 290"/>
        <xdr:cNvCxnSpPr/>
      </xdr:nvCxnSpPr>
      <xdr:spPr>
        <a:xfrm flipV="1">
          <a:off x="8750300" y="66513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2" name="フローチャート: 判断 291"/>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3" name="テキスト ボックス 292"/>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136728</xdr:rowOff>
    </xdr:from>
    <xdr:to>
      <xdr:col>45</xdr:col>
      <xdr:colOff>177800</xdr:colOff>
      <xdr:row>38</xdr:row>
      <xdr:rowOff>136957</xdr:rowOff>
    </xdr:to>
    <xdr:cxnSp macro="">
      <xdr:nvCxnSpPr>
        <xdr:cNvPr id="294" name="直線コネクタ 293"/>
        <xdr:cNvCxnSpPr/>
      </xdr:nvCxnSpPr>
      <xdr:spPr>
        <a:xfrm flipV="1">
          <a:off x="7861300" y="665182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5" name="フローチャート: 判断 294"/>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6" name="テキスト ボックス 295"/>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70206</xdr:rowOff>
    </xdr:from>
    <xdr:to>
      <xdr:col>41</xdr:col>
      <xdr:colOff>50800</xdr:colOff>
      <xdr:row>38</xdr:row>
      <xdr:rowOff>136957</xdr:rowOff>
    </xdr:to>
    <xdr:cxnSp macro="">
      <xdr:nvCxnSpPr>
        <xdr:cNvPr id="297" name="直線コネクタ 296"/>
        <xdr:cNvCxnSpPr/>
      </xdr:nvCxnSpPr>
      <xdr:spPr>
        <a:xfrm>
          <a:off x="6972300" y="6585306"/>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8" name="フローチャート: 判断 297"/>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9" name="テキスト ボックス 298"/>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300" name="フローチャート: 判断 299"/>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301" name="テキスト ボックス 300"/>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307" name="楕円 306"/>
        <xdr:cNvSpPr/>
      </xdr:nvSpPr>
      <xdr:spPr>
        <a:xfrm>
          <a:off x="104267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1541</xdr:rowOff>
    </xdr:from>
    <xdr:ext cx="313932" cy="259045"/>
    <xdr:sp macro="" textlink="">
      <xdr:nvSpPr>
        <xdr:cNvPr id="308" name="労働費該当値テキスト"/>
        <xdr:cNvSpPr txBox="1"/>
      </xdr:nvSpPr>
      <xdr:spPr>
        <a:xfrm>
          <a:off x="10528300" y="6516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85471</xdr:rowOff>
    </xdr:from>
    <xdr:to>
      <xdr:col>50</xdr:col>
      <xdr:colOff>165100</xdr:colOff>
      <xdr:row>39</xdr:row>
      <xdr:rowOff>15621</xdr:rowOff>
    </xdr:to>
    <xdr:sp macro="" textlink="">
      <xdr:nvSpPr>
        <xdr:cNvPr id="309" name="楕円 308"/>
        <xdr:cNvSpPr/>
      </xdr:nvSpPr>
      <xdr:spPr>
        <a:xfrm>
          <a:off x="9588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6748</xdr:rowOff>
    </xdr:from>
    <xdr:ext cx="313932" cy="259045"/>
    <xdr:sp macro="" textlink="">
      <xdr:nvSpPr>
        <xdr:cNvPr id="310" name="テキスト ボックス 309"/>
        <xdr:cNvSpPr txBox="1"/>
      </xdr:nvSpPr>
      <xdr:spPr>
        <a:xfrm>
          <a:off x="9482333" y="6693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1" name="楕円 310"/>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2" name="テキスト ボックス 311"/>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86157</xdr:rowOff>
    </xdr:from>
    <xdr:to>
      <xdr:col>41</xdr:col>
      <xdr:colOff>101600</xdr:colOff>
      <xdr:row>39</xdr:row>
      <xdr:rowOff>16307</xdr:rowOff>
    </xdr:to>
    <xdr:sp macro="" textlink="">
      <xdr:nvSpPr>
        <xdr:cNvPr id="313" name="楕円 312"/>
        <xdr:cNvSpPr/>
      </xdr:nvSpPr>
      <xdr:spPr>
        <a:xfrm>
          <a:off x="7810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7434</xdr:rowOff>
    </xdr:from>
    <xdr:ext cx="313932" cy="259045"/>
    <xdr:sp macro="" textlink="">
      <xdr:nvSpPr>
        <xdr:cNvPr id="314" name="テキスト ボックス 313"/>
        <xdr:cNvSpPr txBox="1"/>
      </xdr:nvSpPr>
      <xdr:spPr>
        <a:xfrm>
          <a:off x="7704333" y="6693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19406</xdr:rowOff>
    </xdr:from>
    <xdr:to>
      <xdr:col>36</xdr:col>
      <xdr:colOff>165100</xdr:colOff>
      <xdr:row>38</xdr:row>
      <xdr:rowOff>121006</xdr:rowOff>
    </xdr:to>
    <xdr:sp macro="" textlink="">
      <xdr:nvSpPr>
        <xdr:cNvPr id="315" name="楕円 314"/>
        <xdr:cNvSpPr/>
      </xdr:nvSpPr>
      <xdr:spPr>
        <a:xfrm>
          <a:off x="6921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112133</xdr:rowOff>
    </xdr:from>
    <xdr:ext cx="378565" cy="259045"/>
    <xdr:sp macro="" textlink="">
      <xdr:nvSpPr>
        <xdr:cNvPr id="316" name="テキスト ボックス 315"/>
        <xdr:cNvSpPr txBox="1"/>
      </xdr:nvSpPr>
      <xdr:spPr>
        <a:xfrm>
          <a:off x="6783017" y="66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40" name="直線コネクタ 339"/>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41"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2" name="直線コネクタ 341"/>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3"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4" name="直線コネクタ 343"/>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13193</xdr:rowOff>
    </xdr:from>
    <xdr:to>
      <xdr:col>55</xdr:col>
      <xdr:colOff>0</xdr:colOff>
      <xdr:row>57</xdr:row>
      <xdr:rowOff>51906</xdr:rowOff>
    </xdr:to>
    <xdr:cxnSp macro="">
      <xdr:nvCxnSpPr>
        <xdr:cNvPr id="345" name="直線コネクタ 344"/>
        <xdr:cNvCxnSpPr/>
      </xdr:nvCxnSpPr>
      <xdr:spPr>
        <a:xfrm>
          <a:off x="9639300" y="9785843"/>
          <a:ext cx="838200" cy="3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6"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7" name="フローチャート: 判断 346"/>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13193</xdr:rowOff>
    </xdr:from>
    <xdr:to>
      <xdr:col>50</xdr:col>
      <xdr:colOff>114300</xdr:colOff>
      <xdr:row>57</xdr:row>
      <xdr:rowOff>125329</xdr:rowOff>
    </xdr:to>
    <xdr:cxnSp macro="">
      <xdr:nvCxnSpPr>
        <xdr:cNvPr id="348" name="直線コネクタ 347"/>
        <xdr:cNvCxnSpPr/>
      </xdr:nvCxnSpPr>
      <xdr:spPr>
        <a:xfrm flipV="1">
          <a:off x="8750300" y="9785843"/>
          <a:ext cx="889000" cy="1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9" name="フローチャート: 判断 348"/>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50" name="テキスト ボックス 349"/>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74214</xdr:rowOff>
    </xdr:from>
    <xdr:to>
      <xdr:col>45</xdr:col>
      <xdr:colOff>177800</xdr:colOff>
      <xdr:row>57</xdr:row>
      <xdr:rowOff>125329</xdr:rowOff>
    </xdr:to>
    <xdr:cxnSp macro="">
      <xdr:nvCxnSpPr>
        <xdr:cNvPr id="351" name="直線コネクタ 350"/>
        <xdr:cNvCxnSpPr/>
      </xdr:nvCxnSpPr>
      <xdr:spPr>
        <a:xfrm>
          <a:off x="7861300" y="9846864"/>
          <a:ext cx="8890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2" name="フローチャート: 判断 351"/>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3" name="テキスト ボックス 352"/>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57862</xdr:rowOff>
    </xdr:from>
    <xdr:to>
      <xdr:col>41</xdr:col>
      <xdr:colOff>50800</xdr:colOff>
      <xdr:row>57</xdr:row>
      <xdr:rowOff>74214</xdr:rowOff>
    </xdr:to>
    <xdr:cxnSp macro="">
      <xdr:nvCxnSpPr>
        <xdr:cNvPr id="354" name="直線コネクタ 353"/>
        <xdr:cNvCxnSpPr/>
      </xdr:nvCxnSpPr>
      <xdr:spPr>
        <a:xfrm>
          <a:off x="6972300" y="9830512"/>
          <a:ext cx="889000" cy="1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5" name="フローチャート: 判断 354"/>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6" name="テキスト ボックス 355"/>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7" name="フローチャート: 判断 356"/>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8" name="テキスト ボックス 357"/>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1106</xdr:rowOff>
    </xdr:from>
    <xdr:to>
      <xdr:col>55</xdr:col>
      <xdr:colOff>50800</xdr:colOff>
      <xdr:row>57</xdr:row>
      <xdr:rowOff>102706</xdr:rowOff>
    </xdr:to>
    <xdr:sp macro="" textlink="">
      <xdr:nvSpPr>
        <xdr:cNvPr id="364" name="楕円 363"/>
        <xdr:cNvSpPr/>
      </xdr:nvSpPr>
      <xdr:spPr>
        <a:xfrm>
          <a:off x="10426700" y="97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150983</xdr:rowOff>
    </xdr:from>
    <xdr:ext cx="534377" cy="259045"/>
    <xdr:sp macro="" textlink="">
      <xdr:nvSpPr>
        <xdr:cNvPr id="365" name="農林水産業費該当値テキスト"/>
        <xdr:cNvSpPr txBox="1"/>
      </xdr:nvSpPr>
      <xdr:spPr>
        <a:xfrm>
          <a:off x="10528300" y="97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133843</xdr:rowOff>
    </xdr:from>
    <xdr:to>
      <xdr:col>50</xdr:col>
      <xdr:colOff>165100</xdr:colOff>
      <xdr:row>57</xdr:row>
      <xdr:rowOff>63993</xdr:rowOff>
    </xdr:to>
    <xdr:sp macro="" textlink="">
      <xdr:nvSpPr>
        <xdr:cNvPr id="366" name="楕円 365"/>
        <xdr:cNvSpPr/>
      </xdr:nvSpPr>
      <xdr:spPr>
        <a:xfrm>
          <a:off x="9588500" y="97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55120</xdr:rowOff>
    </xdr:from>
    <xdr:ext cx="534377" cy="259045"/>
    <xdr:sp macro="" textlink="">
      <xdr:nvSpPr>
        <xdr:cNvPr id="367" name="テキスト ボックス 366"/>
        <xdr:cNvSpPr txBox="1"/>
      </xdr:nvSpPr>
      <xdr:spPr>
        <a:xfrm>
          <a:off x="9372111" y="982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74529</xdr:rowOff>
    </xdr:from>
    <xdr:to>
      <xdr:col>46</xdr:col>
      <xdr:colOff>38100</xdr:colOff>
      <xdr:row>58</xdr:row>
      <xdr:rowOff>4679</xdr:rowOff>
    </xdr:to>
    <xdr:sp macro="" textlink="">
      <xdr:nvSpPr>
        <xdr:cNvPr id="368" name="楕円 367"/>
        <xdr:cNvSpPr/>
      </xdr:nvSpPr>
      <xdr:spPr>
        <a:xfrm>
          <a:off x="8699500" y="98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167256</xdr:rowOff>
    </xdr:from>
    <xdr:ext cx="534377" cy="259045"/>
    <xdr:sp macro="" textlink="">
      <xdr:nvSpPr>
        <xdr:cNvPr id="369" name="テキスト ボックス 368"/>
        <xdr:cNvSpPr txBox="1"/>
      </xdr:nvSpPr>
      <xdr:spPr>
        <a:xfrm>
          <a:off x="8483111" y="99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23414</xdr:rowOff>
    </xdr:from>
    <xdr:to>
      <xdr:col>41</xdr:col>
      <xdr:colOff>101600</xdr:colOff>
      <xdr:row>57</xdr:row>
      <xdr:rowOff>125014</xdr:rowOff>
    </xdr:to>
    <xdr:sp macro="" textlink="">
      <xdr:nvSpPr>
        <xdr:cNvPr id="370" name="楕円 369"/>
        <xdr:cNvSpPr/>
      </xdr:nvSpPr>
      <xdr:spPr>
        <a:xfrm>
          <a:off x="78105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116141</xdr:rowOff>
    </xdr:from>
    <xdr:ext cx="534377" cy="259045"/>
    <xdr:sp macro="" textlink="">
      <xdr:nvSpPr>
        <xdr:cNvPr id="371" name="テキスト ボックス 370"/>
        <xdr:cNvSpPr txBox="1"/>
      </xdr:nvSpPr>
      <xdr:spPr>
        <a:xfrm>
          <a:off x="7594111" y="988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7062</xdr:rowOff>
    </xdr:from>
    <xdr:to>
      <xdr:col>36</xdr:col>
      <xdr:colOff>165100</xdr:colOff>
      <xdr:row>57</xdr:row>
      <xdr:rowOff>108662</xdr:rowOff>
    </xdr:to>
    <xdr:sp macro="" textlink="">
      <xdr:nvSpPr>
        <xdr:cNvPr id="372" name="楕円 371"/>
        <xdr:cNvSpPr/>
      </xdr:nvSpPr>
      <xdr:spPr>
        <a:xfrm>
          <a:off x="6921500" y="97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99789</xdr:rowOff>
    </xdr:from>
    <xdr:ext cx="534377" cy="259045"/>
    <xdr:sp macro="" textlink="">
      <xdr:nvSpPr>
        <xdr:cNvPr id="373" name="テキスト ボックス 372"/>
        <xdr:cNvSpPr txBox="1"/>
      </xdr:nvSpPr>
      <xdr:spPr>
        <a:xfrm>
          <a:off x="6705111" y="98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7" name="直線コネクタ 396"/>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8"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9" name="直線コネクタ 398"/>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400"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401" name="直線コネクタ 400"/>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122732</xdr:rowOff>
    </xdr:from>
    <xdr:to>
      <xdr:col>55</xdr:col>
      <xdr:colOff>0</xdr:colOff>
      <xdr:row>77</xdr:row>
      <xdr:rowOff>126836</xdr:rowOff>
    </xdr:to>
    <xdr:cxnSp macro="">
      <xdr:nvCxnSpPr>
        <xdr:cNvPr id="402" name="直線コネクタ 401"/>
        <xdr:cNvCxnSpPr/>
      </xdr:nvCxnSpPr>
      <xdr:spPr>
        <a:xfrm>
          <a:off x="9639300" y="13324382"/>
          <a:ext cx="8382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3"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4" name="フローチャート: 判断 403"/>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122732</xdr:rowOff>
    </xdr:from>
    <xdr:to>
      <xdr:col>50</xdr:col>
      <xdr:colOff>114300</xdr:colOff>
      <xdr:row>77</xdr:row>
      <xdr:rowOff>138888</xdr:rowOff>
    </xdr:to>
    <xdr:cxnSp macro="">
      <xdr:nvCxnSpPr>
        <xdr:cNvPr id="405" name="直線コネクタ 404"/>
        <xdr:cNvCxnSpPr/>
      </xdr:nvCxnSpPr>
      <xdr:spPr>
        <a:xfrm flipV="1">
          <a:off x="8750300" y="13324382"/>
          <a:ext cx="889000" cy="16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6" name="フローチャート: 判断 405"/>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7" name="テキスト ボックス 406"/>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131471</xdr:rowOff>
    </xdr:from>
    <xdr:to>
      <xdr:col>45</xdr:col>
      <xdr:colOff>177800</xdr:colOff>
      <xdr:row>77</xdr:row>
      <xdr:rowOff>138888</xdr:rowOff>
    </xdr:to>
    <xdr:cxnSp macro="">
      <xdr:nvCxnSpPr>
        <xdr:cNvPr id="408" name="直線コネクタ 407"/>
        <xdr:cNvCxnSpPr/>
      </xdr:nvCxnSpPr>
      <xdr:spPr>
        <a:xfrm>
          <a:off x="7861300" y="13333121"/>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9" name="フローチャート: 判断 408"/>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10" name="テキスト ボックス 409"/>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59880</xdr:rowOff>
    </xdr:from>
    <xdr:to>
      <xdr:col>41</xdr:col>
      <xdr:colOff>50800</xdr:colOff>
      <xdr:row>77</xdr:row>
      <xdr:rowOff>131471</xdr:rowOff>
    </xdr:to>
    <xdr:cxnSp macro="">
      <xdr:nvCxnSpPr>
        <xdr:cNvPr id="411" name="直線コネクタ 410"/>
        <xdr:cNvCxnSpPr/>
      </xdr:nvCxnSpPr>
      <xdr:spPr>
        <a:xfrm>
          <a:off x="6972300" y="13261530"/>
          <a:ext cx="889000" cy="7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2" name="フローチャート: 判断 411"/>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3" name="テキスト ボックス 412"/>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4" name="フローチャート: 判断 413"/>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5" name="テキスト ボックス 414"/>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76036</xdr:rowOff>
    </xdr:from>
    <xdr:to>
      <xdr:col>55</xdr:col>
      <xdr:colOff>50800</xdr:colOff>
      <xdr:row>78</xdr:row>
      <xdr:rowOff>6186</xdr:rowOff>
    </xdr:to>
    <xdr:sp macro="" textlink="">
      <xdr:nvSpPr>
        <xdr:cNvPr id="421" name="楕円 420"/>
        <xdr:cNvSpPr/>
      </xdr:nvSpPr>
      <xdr:spPr>
        <a:xfrm>
          <a:off x="104267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54463</xdr:rowOff>
    </xdr:from>
    <xdr:ext cx="534377" cy="259045"/>
    <xdr:sp macro="" textlink="">
      <xdr:nvSpPr>
        <xdr:cNvPr id="422" name="商工費該当値テキスト"/>
        <xdr:cNvSpPr txBox="1"/>
      </xdr:nvSpPr>
      <xdr:spPr>
        <a:xfrm>
          <a:off x="10528300" y="132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71932</xdr:rowOff>
    </xdr:from>
    <xdr:to>
      <xdr:col>50</xdr:col>
      <xdr:colOff>165100</xdr:colOff>
      <xdr:row>78</xdr:row>
      <xdr:rowOff>2082</xdr:rowOff>
    </xdr:to>
    <xdr:sp macro="" textlink="">
      <xdr:nvSpPr>
        <xdr:cNvPr id="423" name="楕円 422"/>
        <xdr:cNvSpPr/>
      </xdr:nvSpPr>
      <xdr:spPr>
        <a:xfrm>
          <a:off x="9588500" y="132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164659</xdr:rowOff>
    </xdr:from>
    <xdr:ext cx="534377" cy="259045"/>
    <xdr:sp macro="" textlink="">
      <xdr:nvSpPr>
        <xdr:cNvPr id="424" name="テキスト ボックス 423"/>
        <xdr:cNvSpPr txBox="1"/>
      </xdr:nvSpPr>
      <xdr:spPr>
        <a:xfrm>
          <a:off x="9372111" y="133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88088</xdr:rowOff>
    </xdr:from>
    <xdr:to>
      <xdr:col>46</xdr:col>
      <xdr:colOff>38100</xdr:colOff>
      <xdr:row>78</xdr:row>
      <xdr:rowOff>18238</xdr:rowOff>
    </xdr:to>
    <xdr:sp macro="" textlink="">
      <xdr:nvSpPr>
        <xdr:cNvPr id="425" name="楕円 424"/>
        <xdr:cNvSpPr/>
      </xdr:nvSpPr>
      <xdr:spPr>
        <a:xfrm>
          <a:off x="8699500" y="132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9365</xdr:rowOff>
    </xdr:from>
    <xdr:ext cx="534377" cy="259045"/>
    <xdr:sp macro="" textlink="">
      <xdr:nvSpPr>
        <xdr:cNvPr id="426" name="テキスト ボックス 425"/>
        <xdr:cNvSpPr txBox="1"/>
      </xdr:nvSpPr>
      <xdr:spPr>
        <a:xfrm>
          <a:off x="8483111" y="1338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80671</xdr:rowOff>
    </xdr:from>
    <xdr:to>
      <xdr:col>41</xdr:col>
      <xdr:colOff>101600</xdr:colOff>
      <xdr:row>78</xdr:row>
      <xdr:rowOff>10821</xdr:rowOff>
    </xdr:to>
    <xdr:sp macro="" textlink="">
      <xdr:nvSpPr>
        <xdr:cNvPr id="427" name="楕円 426"/>
        <xdr:cNvSpPr/>
      </xdr:nvSpPr>
      <xdr:spPr>
        <a:xfrm>
          <a:off x="78105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1948</xdr:rowOff>
    </xdr:from>
    <xdr:ext cx="534377" cy="259045"/>
    <xdr:sp macro="" textlink="">
      <xdr:nvSpPr>
        <xdr:cNvPr id="428" name="テキスト ボックス 427"/>
        <xdr:cNvSpPr txBox="1"/>
      </xdr:nvSpPr>
      <xdr:spPr>
        <a:xfrm>
          <a:off x="7594111" y="133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9080</xdr:rowOff>
    </xdr:from>
    <xdr:to>
      <xdr:col>36</xdr:col>
      <xdr:colOff>165100</xdr:colOff>
      <xdr:row>77</xdr:row>
      <xdr:rowOff>110680</xdr:rowOff>
    </xdr:to>
    <xdr:sp macro="" textlink="">
      <xdr:nvSpPr>
        <xdr:cNvPr id="429" name="楕円 428"/>
        <xdr:cNvSpPr/>
      </xdr:nvSpPr>
      <xdr:spPr>
        <a:xfrm>
          <a:off x="6921500" y="132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127207</xdr:rowOff>
    </xdr:from>
    <xdr:ext cx="534377" cy="259045"/>
    <xdr:sp macro="" textlink="">
      <xdr:nvSpPr>
        <xdr:cNvPr id="430" name="テキスト ボックス 429"/>
        <xdr:cNvSpPr txBox="1"/>
      </xdr:nvSpPr>
      <xdr:spPr>
        <a:xfrm>
          <a:off x="6705111" y="1298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6" name="テキスト ボックス 44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50" name="直線コネクタ 449"/>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51"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2" name="直線コネクタ 451"/>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3"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4" name="直線コネクタ 453"/>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142261</xdr:rowOff>
    </xdr:from>
    <xdr:to>
      <xdr:col>55</xdr:col>
      <xdr:colOff>0</xdr:colOff>
      <xdr:row>94</xdr:row>
      <xdr:rowOff>144466</xdr:rowOff>
    </xdr:to>
    <xdr:cxnSp macro="">
      <xdr:nvCxnSpPr>
        <xdr:cNvPr id="455" name="直線コネクタ 454"/>
        <xdr:cNvCxnSpPr/>
      </xdr:nvCxnSpPr>
      <xdr:spPr>
        <a:xfrm flipV="1">
          <a:off x="9639300" y="16258561"/>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6"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7" name="フローチャート: 判断 456"/>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144466</xdr:rowOff>
    </xdr:from>
    <xdr:to>
      <xdr:col>50</xdr:col>
      <xdr:colOff>114300</xdr:colOff>
      <xdr:row>94</xdr:row>
      <xdr:rowOff>160868</xdr:rowOff>
    </xdr:to>
    <xdr:cxnSp macro="">
      <xdr:nvCxnSpPr>
        <xdr:cNvPr id="458" name="直線コネクタ 457"/>
        <xdr:cNvCxnSpPr/>
      </xdr:nvCxnSpPr>
      <xdr:spPr>
        <a:xfrm flipV="1">
          <a:off x="8750300" y="16260766"/>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9" name="フローチャート: 判断 458"/>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60" name="テキスト ボックス 459"/>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120669</xdr:rowOff>
    </xdr:from>
    <xdr:to>
      <xdr:col>45</xdr:col>
      <xdr:colOff>177800</xdr:colOff>
      <xdr:row>94</xdr:row>
      <xdr:rowOff>160868</xdr:rowOff>
    </xdr:to>
    <xdr:cxnSp macro="">
      <xdr:nvCxnSpPr>
        <xdr:cNvPr id="461" name="直線コネクタ 460"/>
        <xdr:cNvCxnSpPr/>
      </xdr:nvCxnSpPr>
      <xdr:spPr>
        <a:xfrm>
          <a:off x="7861300" y="16236969"/>
          <a:ext cx="889000" cy="4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2" name="フローチャート: 判断 461"/>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3" name="テキスト ボックス 462"/>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120669</xdr:rowOff>
    </xdr:from>
    <xdr:to>
      <xdr:col>41</xdr:col>
      <xdr:colOff>50800</xdr:colOff>
      <xdr:row>95</xdr:row>
      <xdr:rowOff>45106</xdr:rowOff>
    </xdr:to>
    <xdr:cxnSp macro="">
      <xdr:nvCxnSpPr>
        <xdr:cNvPr id="464" name="直線コネクタ 463"/>
        <xdr:cNvCxnSpPr/>
      </xdr:nvCxnSpPr>
      <xdr:spPr>
        <a:xfrm flipV="1">
          <a:off x="6972300" y="16236969"/>
          <a:ext cx="889000" cy="9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5" name="フローチャート: 判断 464"/>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6" name="テキスト ボックス 465"/>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7" name="フローチャート: 判断 466"/>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8" name="テキスト ボックス 467"/>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91461</xdr:rowOff>
    </xdr:from>
    <xdr:to>
      <xdr:col>55</xdr:col>
      <xdr:colOff>50800</xdr:colOff>
      <xdr:row>95</xdr:row>
      <xdr:rowOff>21611</xdr:rowOff>
    </xdr:to>
    <xdr:sp macro="" textlink="">
      <xdr:nvSpPr>
        <xdr:cNvPr id="474" name="楕円 473"/>
        <xdr:cNvSpPr/>
      </xdr:nvSpPr>
      <xdr:spPr>
        <a:xfrm>
          <a:off x="10426700" y="1620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114338</xdr:rowOff>
    </xdr:from>
    <xdr:ext cx="534377" cy="259045"/>
    <xdr:sp macro="" textlink="">
      <xdr:nvSpPr>
        <xdr:cNvPr id="475" name="土木費該当値テキスト"/>
        <xdr:cNvSpPr txBox="1"/>
      </xdr:nvSpPr>
      <xdr:spPr>
        <a:xfrm>
          <a:off x="10528300" y="1605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93666</xdr:rowOff>
    </xdr:from>
    <xdr:to>
      <xdr:col>50</xdr:col>
      <xdr:colOff>165100</xdr:colOff>
      <xdr:row>95</xdr:row>
      <xdr:rowOff>23816</xdr:rowOff>
    </xdr:to>
    <xdr:sp macro="" textlink="">
      <xdr:nvSpPr>
        <xdr:cNvPr id="476" name="楕円 475"/>
        <xdr:cNvSpPr/>
      </xdr:nvSpPr>
      <xdr:spPr>
        <a:xfrm>
          <a:off x="9588500" y="162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40343</xdr:rowOff>
    </xdr:from>
    <xdr:ext cx="534377" cy="259045"/>
    <xdr:sp macro="" textlink="">
      <xdr:nvSpPr>
        <xdr:cNvPr id="477" name="テキスト ボックス 476"/>
        <xdr:cNvSpPr txBox="1"/>
      </xdr:nvSpPr>
      <xdr:spPr>
        <a:xfrm>
          <a:off x="9372111" y="1598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110068</xdr:rowOff>
    </xdr:from>
    <xdr:to>
      <xdr:col>46</xdr:col>
      <xdr:colOff>38100</xdr:colOff>
      <xdr:row>95</xdr:row>
      <xdr:rowOff>40218</xdr:rowOff>
    </xdr:to>
    <xdr:sp macro="" textlink="">
      <xdr:nvSpPr>
        <xdr:cNvPr id="478" name="楕円 477"/>
        <xdr:cNvSpPr/>
      </xdr:nvSpPr>
      <xdr:spPr>
        <a:xfrm>
          <a:off x="8699500" y="1622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56745</xdr:rowOff>
    </xdr:from>
    <xdr:ext cx="534377" cy="259045"/>
    <xdr:sp macro="" textlink="">
      <xdr:nvSpPr>
        <xdr:cNvPr id="479" name="テキスト ボックス 478"/>
        <xdr:cNvSpPr txBox="1"/>
      </xdr:nvSpPr>
      <xdr:spPr>
        <a:xfrm>
          <a:off x="8483111" y="160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69869</xdr:rowOff>
    </xdr:from>
    <xdr:to>
      <xdr:col>41</xdr:col>
      <xdr:colOff>101600</xdr:colOff>
      <xdr:row>95</xdr:row>
      <xdr:rowOff>19</xdr:rowOff>
    </xdr:to>
    <xdr:sp macro="" textlink="">
      <xdr:nvSpPr>
        <xdr:cNvPr id="480" name="楕円 479"/>
        <xdr:cNvSpPr/>
      </xdr:nvSpPr>
      <xdr:spPr>
        <a:xfrm>
          <a:off x="7810500" y="161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16546</xdr:rowOff>
    </xdr:from>
    <xdr:ext cx="599010" cy="259045"/>
    <xdr:sp macro="" textlink="">
      <xdr:nvSpPr>
        <xdr:cNvPr id="481" name="テキスト ボックス 480"/>
        <xdr:cNvSpPr txBox="1"/>
      </xdr:nvSpPr>
      <xdr:spPr>
        <a:xfrm>
          <a:off x="7561795" y="159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165756</xdr:rowOff>
    </xdr:from>
    <xdr:to>
      <xdr:col>36</xdr:col>
      <xdr:colOff>165100</xdr:colOff>
      <xdr:row>95</xdr:row>
      <xdr:rowOff>95906</xdr:rowOff>
    </xdr:to>
    <xdr:sp macro="" textlink="">
      <xdr:nvSpPr>
        <xdr:cNvPr id="482" name="楕円 481"/>
        <xdr:cNvSpPr/>
      </xdr:nvSpPr>
      <xdr:spPr>
        <a:xfrm>
          <a:off x="6921500" y="162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87033</xdr:rowOff>
    </xdr:from>
    <xdr:ext cx="534377" cy="259045"/>
    <xdr:sp macro="" textlink="">
      <xdr:nvSpPr>
        <xdr:cNvPr id="483" name="テキスト ボックス 482"/>
        <xdr:cNvSpPr txBox="1"/>
      </xdr:nvSpPr>
      <xdr:spPr>
        <a:xfrm>
          <a:off x="6705111" y="163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10" name="直線コネクタ 509"/>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11"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2" name="直線コネクタ 511"/>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3"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4" name="直線コネクタ 513"/>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10671</xdr:rowOff>
    </xdr:from>
    <xdr:to>
      <xdr:col>85</xdr:col>
      <xdr:colOff>127000</xdr:colOff>
      <xdr:row>36</xdr:row>
      <xdr:rowOff>57992</xdr:rowOff>
    </xdr:to>
    <xdr:cxnSp macro="">
      <xdr:nvCxnSpPr>
        <xdr:cNvPr id="515" name="直線コネクタ 514"/>
        <xdr:cNvCxnSpPr/>
      </xdr:nvCxnSpPr>
      <xdr:spPr>
        <a:xfrm flipV="1">
          <a:off x="15481300" y="6182871"/>
          <a:ext cx="838200" cy="4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16741</xdr:rowOff>
    </xdr:from>
    <xdr:ext cx="534377" cy="259045"/>
    <xdr:sp macro="" textlink="">
      <xdr:nvSpPr>
        <xdr:cNvPr id="516" name="消防費平均値テキスト"/>
        <xdr:cNvSpPr txBox="1"/>
      </xdr:nvSpPr>
      <xdr:spPr>
        <a:xfrm>
          <a:off x="16370300" y="636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7" name="フローチャート: 判断 516"/>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51493</xdr:rowOff>
    </xdr:from>
    <xdr:to>
      <xdr:col>81</xdr:col>
      <xdr:colOff>50800</xdr:colOff>
      <xdr:row>36</xdr:row>
      <xdr:rowOff>57992</xdr:rowOff>
    </xdr:to>
    <xdr:cxnSp macro="">
      <xdr:nvCxnSpPr>
        <xdr:cNvPr id="518" name="直線コネクタ 517"/>
        <xdr:cNvCxnSpPr/>
      </xdr:nvCxnSpPr>
      <xdr:spPr>
        <a:xfrm>
          <a:off x="14592300" y="6223693"/>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9" name="フローチャート: 判断 518"/>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139499</xdr:rowOff>
    </xdr:from>
    <xdr:ext cx="534377" cy="259045"/>
    <xdr:sp macro="" textlink="">
      <xdr:nvSpPr>
        <xdr:cNvPr id="520" name="テキスト ボックス 519"/>
        <xdr:cNvSpPr txBox="1"/>
      </xdr:nvSpPr>
      <xdr:spPr>
        <a:xfrm>
          <a:off x="15214111" y="64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79105</xdr:rowOff>
    </xdr:from>
    <xdr:to>
      <xdr:col>76</xdr:col>
      <xdr:colOff>114300</xdr:colOff>
      <xdr:row>36</xdr:row>
      <xdr:rowOff>51493</xdr:rowOff>
    </xdr:to>
    <xdr:cxnSp macro="">
      <xdr:nvCxnSpPr>
        <xdr:cNvPr id="521" name="直線コネクタ 520"/>
        <xdr:cNvCxnSpPr/>
      </xdr:nvCxnSpPr>
      <xdr:spPr>
        <a:xfrm>
          <a:off x="13703300" y="5394055"/>
          <a:ext cx="889000" cy="82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2" name="フローチャート: 判断 521"/>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100882</xdr:rowOff>
    </xdr:from>
    <xdr:ext cx="534377" cy="259045"/>
    <xdr:sp macro="" textlink="">
      <xdr:nvSpPr>
        <xdr:cNvPr id="523" name="テキスト ボックス 522"/>
        <xdr:cNvSpPr txBox="1"/>
      </xdr:nvSpPr>
      <xdr:spPr>
        <a:xfrm>
          <a:off x="14325111" y="644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79105</xdr:rowOff>
    </xdr:from>
    <xdr:to>
      <xdr:col>71</xdr:col>
      <xdr:colOff>177800</xdr:colOff>
      <xdr:row>32</xdr:row>
      <xdr:rowOff>74108</xdr:rowOff>
    </xdr:to>
    <xdr:cxnSp macro="">
      <xdr:nvCxnSpPr>
        <xdr:cNvPr id="524" name="直線コネクタ 523"/>
        <xdr:cNvCxnSpPr/>
      </xdr:nvCxnSpPr>
      <xdr:spPr>
        <a:xfrm flipV="1">
          <a:off x="12814300" y="5394055"/>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5" name="フローチャート: 判断 524"/>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60991</xdr:rowOff>
    </xdr:from>
    <xdr:ext cx="534377" cy="259045"/>
    <xdr:sp macro="" textlink="">
      <xdr:nvSpPr>
        <xdr:cNvPr id="526" name="テキスト ボックス 525"/>
        <xdr:cNvSpPr txBox="1"/>
      </xdr:nvSpPr>
      <xdr:spPr>
        <a:xfrm>
          <a:off x="13436111" y="64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7" name="フローチャート: 判断 526"/>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35323</xdr:rowOff>
    </xdr:from>
    <xdr:ext cx="534377" cy="259045"/>
    <xdr:sp macro="" textlink="">
      <xdr:nvSpPr>
        <xdr:cNvPr id="528" name="テキスト ボックス 527"/>
        <xdr:cNvSpPr txBox="1"/>
      </xdr:nvSpPr>
      <xdr:spPr>
        <a:xfrm>
          <a:off x="12547111" y="63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131321</xdr:rowOff>
    </xdr:from>
    <xdr:to>
      <xdr:col>85</xdr:col>
      <xdr:colOff>177800</xdr:colOff>
      <xdr:row>36</xdr:row>
      <xdr:rowOff>61471</xdr:rowOff>
    </xdr:to>
    <xdr:sp macro="" textlink="">
      <xdr:nvSpPr>
        <xdr:cNvPr id="534" name="楕円 533"/>
        <xdr:cNvSpPr/>
      </xdr:nvSpPr>
      <xdr:spPr>
        <a:xfrm>
          <a:off x="16268700" y="613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154198</xdr:rowOff>
    </xdr:from>
    <xdr:ext cx="534377" cy="259045"/>
    <xdr:sp macro="" textlink="">
      <xdr:nvSpPr>
        <xdr:cNvPr id="535" name="消防費該当値テキスト"/>
        <xdr:cNvSpPr txBox="1"/>
      </xdr:nvSpPr>
      <xdr:spPr>
        <a:xfrm>
          <a:off x="16370300" y="598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7192</xdr:rowOff>
    </xdr:from>
    <xdr:to>
      <xdr:col>81</xdr:col>
      <xdr:colOff>101600</xdr:colOff>
      <xdr:row>36</xdr:row>
      <xdr:rowOff>108792</xdr:rowOff>
    </xdr:to>
    <xdr:sp macro="" textlink="">
      <xdr:nvSpPr>
        <xdr:cNvPr id="536" name="楕円 535"/>
        <xdr:cNvSpPr/>
      </xdr:nvSpPr>
      <xdr:spPr>
        <a:xfrm>
          <a:off x="15430500" y="617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125319</xdr:rowOff>
    </xdr:from>
    <xdr:ext cx="534377" cy="259045"/>
    <xdr:sp macro="" textlink="">
      <xdr:nvSpPr>
        <xdr:cNvPr id="537" name="テキスト ボックス 536"/>
        <xdr:cNvSpPr txBox="1"/>
      </xdr:nvSpPr>
      <xdr:spPr>
        <a:xfrm>
          <a:off x="15214111" y="59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693</xdr:rowOff>
    </xdr:from>
    <xdr:to>
      <xdr:col>76</xdr:col>
      <xdr:colOff>165100</xdr:colOff>
      <xdr:row>36</xdr:row>
      <xdr:rowOff>102293</xdr:rowOff>
    </xdr:to>
    <xdr:sp macro="" textlink="">
      <xdr:nvSpPr>
        <xdr:cNvPr id="538" name="楕円 537"/>
        <xdr:cNvSpPr/>
      </xdr:nvSpPr>
      <xdr:spPr>
        <a:xfrm>
          <a:off x="14541500" y="61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118820</xdr:rowOff>
    </xdr:from>
    <xdr:ext cx="534377" cy="259045"/>
    <xdr:sp macro="" textlink="">
      <xdr:nvSpPr>
        <xdr:cNvPr id="539" name="テキスト ボックス 538"/>
        <xdr:cNvSpPr txBox="1"/>
      </xdr:nvSpPr>
      <xdr:spPr>
        <a:xfrm>
          <a:off x="14325111" y="59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28305</xdr:rowOff>
    </xdr:from>
    <xdr:to>
      <xdr:col>72</xdr:col>
      <xdr:colOff>38100</xdr:colOff>
      <xdr:row>31</xdr:row>
      <xdr:rowOff>129905</xdr:rowOff>
    </xdr:to>
    <xdr:sp macro="" textlink="">
      <xdr:nvSpPr>
        <xdr:cNvPr id="540" name="楕円 539"/>
        <xdr:cNvSpPr/>
      </xdr:nvSpPr>
      <xdr:spPr>
        <a:xfrm>
          <a:off x="13652500" y="5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146432</xdr:rowOff>
    </xdr:from>
    <xdr:ext cx="599010" cy="259045"/>
    <xdr:sp macro="" textlink="">
      <xdr:nvSpPr>
        <xdr:cNvPr id="541" name="テキスト ボックス 540"/>
        <xdr:cNvSpPr txBox="1"/>
      </xdr:nvSpPr>
      <xdr:spPr>
        <a:xfrm>
          <a:off x="13403795" y="511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23308</xdr:rowOff>
    </xdr:from>
    <xdr:to>
      <xdr:col>67</xdr:col>
      <xdr:colOff>101600</xdr:colOff>
      <xdr:row>32</xdr:row>
      <xdr:rowOff>124908</xdr:rowOff>
    </xdr:to>
    <xdr:sp macro="" textlink="">
      <xdr:nvSpPr>
        <xdr:cNvPr id="542" name="楕円 541"/>
        <xdr:cNvSpPr/>
      </xdr:nvSpPr>
      <xdr:spPr>
        <a:xfrm>
          <a:off x="12763500" y="55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141435</xdr:rowOff>
    </xdr:from>
    <xdr:ext cx="534377" cy="259045"/>
    <xdr:sp macro="" textlink="">
      <xdr:nvSpPr>
        <xdr:cNvPr id="543" name="テキスト ボックス 542"/>
        <xdr:cNvSpPr txBox="1"/>
      </xdr:nvSpPr>
      <xdr:spPr>
        <a:xfrm>
          <a:off x="12547111" y="52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7" name="直線コネクタ 566"/>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8"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9" name="直線コネクタ 568"/>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70"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71" name="直線コネクタ 570"/>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132351</xdr:rowOff>
    </xdr:from>
    <xdr:to>
      <xdr:col>85</xdr:col>
      <xdr:colOff>127000</xdr:colOff>
      <xdr:row>57</xdr:row>
      <xdr:rowOff>7935</xdr:rowOff>
    </xdr:to>
    <xdr:cxnSp macro="">
      <xdr:nvCxnSpPr>
        <xdr:cNvPr id="572" name="直線コネクタ 571"/>
        <xdr:cNvCxnSpPr/>
      </xdr:nvCxnSpPr>
      <xdr:spPr>
        <a:xfrm flipV="1">
          <a:off x="15481300" y="9733551"/>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3"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4" name="フローチャート: 判断 573"/>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7935</xdr:rowOff>
    </xdr:from>
    <xdr:to>
      <xdr:col>81</xdr:col>
      <xdr:colOff>50800</xdr:colOff>
      <xdr:row>57</xdr:row>
      <xdr:rowOff>154205</xdr:rowOff>
    </xdr:to>
    <xdr:cxnSp macro="">
      <xdr:nvCxnSpPr>
        <xdr:cNvPr id="575" name="直線コネクタ 574"/>
        <xdr:cNvCxnSpPr/>
      </xdr:nvCxnSpPr>
      <xdr:spPr>
        <a:xfrm flipV="1">
          <a:off x="14592300" y="9780585"/>
          <a:ext cx="889000" cy="14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6" name="フローチャート: 判断 575"/>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7" name="テキスト ボックス 576"/>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143232</xdr:rowOff>
    </xdr:from>
    <xdr:to>
      <xdr:col>76</xdr:col>
      <xdr:colOff>114300</xdr:colOff>
      <xdr:row>57</xdr:row>
      <xdr:rowOff>154205</xdr:rowOff>
    </xdr:to>
    <xdr:cxnSp macro="">
      <xdr:nvCxnSpPr>
        <xdr:cNvPr id="578" name="直線コネクタ 577"/>
        <xdr:cNvCxnSpPr/>
      </xdr:nvCxnSpPr>
      <xdr:spPr>
        <a:xfrm>
          <a:off x="13703300" y="991588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9" name="フローチャート: 判断 578"/>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80" name="テキスト ボックス 579"/>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112874</xdr:rowOff>
    </xdr:from>
    <xdr:to>
      <xdr:col>71</xdr:col>
      <xdr:colOff>177800</xdr:colOff>
      <xdr:row>57</xdr:row>
      <xdr:rowOff>143232</xdr:rowOff>
    </xdr:to>
    <xdr:cxnSp macro="">
      <xdr:nvCxnSpPr>
        <xdr:cNvPr id="581" name="直線コネクタ 580"/>
        <xdr:cNvCxnSpPr/>
      </xdr:nvCxnSpPr>
      <xdr:spPr>
        <a:xfrm>
          <a:off x="12814300" y="9885524"/>
          <a:ext cx="889000" cy="3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2" name="フローチャート: 判断 581"/>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3" name="テキスト ボックス 582"/>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4" name="フローチャート: 判断 583"/>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5" name="テキスト ボックス 584"/>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81551</xdr:rowOff>
    </xdr:from>
    <xdr:to>
      <xdr:col>85</xdr:col>
      <xdr:colOff>177800</xdr:colOff>
      <xdr:row>57</xdr:row>
      <xdr:rowOff>11701</xdr:rowOff>
    </xdr:to>
    <xdr:sp macro="" textlink="">
      <xdr:nvSpPr>
        <xdr:cNvPr id="591" name="楕円 590"/>
        <xdr:cNvSpPr/>
      </xdr:nvSpPr>
      <xdr:spPr>
        <a:xfrm>
          <a:off x="16268700" y="968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104428</xdr:rowOff>
    </xdr:from>
    <xdr:ext cx="599010" cy="259045"/>
    <xdr:sp macro="" textlink="">
      <xdr:nvSpPr>
        <xdr:cNvPr id="592" name="教育費該当値テキスト"/>
        <xdr:cNvSpPr txBox="1"/>
      </xdr:nvSpPr>
      <xdr:spPr>
        <a:xfrm>
          <a:off x="16370300" y="95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128585</xdr:rowOff>
    </xdr:from>
    <xdr:to>
      <xdr:col>81</xdr:col>
      <xdr:colOff>101600</xdr:colOff>
      <xdr:row>57</xdr:row>
      <xdr:rowOff>58735</xdr:rowOff>
    </xdr:to>
    <xdr:sp macro="" textlink="">
      <xdr:nvSpPr>
        <xdr:cNvPr id="593" name="楕円 592"/>
        <xdr:cNvSpPr/>
      </xdr:nvSpPr>
      <xdr:spPr>
        <a:xfrm>
          <a:off x="15430500" y="9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75262</xdr:rowOff>
    </xdr:from>
    <xdr:ext cx="534377" cy="259045"/>
    <xdr:sp macro="" textlink="">
      <xdr:nvSpPr>
        <xdr:cNvPr id="594" name="テキスト ボックス 593"/>
        <xdr:cNvSpPr txBox="1"/>
      </xdr:nvSpPr>
      <xdr:spPr>
        <a:xfrm>
          <a:off x="15214111" y="950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103405</xdr:rowOff>
    </xdr:from>
    <xdr:to>
      <xdr:col>76</xdr:col>
      <xdr:colOff>165100</xdr:colOff>
      <xdr:row>58</xdr:row>
      <xdr:rowOff>33555</xdr:rowOff>
    </xdr:to>
    <xdr:sp macro="" textlink="">
      <xdr:nvSpPr>
        <xdr:cNvPr id="595" name="楕円 594"/>
        <xdr:cNvSpPr/>
      </xdr:nvSpPr>
      <xdr:spPr>
        <a:xfrm>
          <a:off x="14541500" y="98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24682</xdr:rowOff>
    </xdr:from>
    <xdr:ext cx="534377" cy="259045"/>
    <xdr:sp macro="" textlink="">
      <xdr:nvSpPr>
        <xdr:cNvPr id="596" name="テキスト ボックス 595"/>
        <xdr:cNvSpPr txBox="1"/>
      </xdr:nvSpPr>
      <xdr:spPr>
        <a:xfrm>
          <a:off x="14325111" y="9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92432</xdr:rowOff>
    </xdr:from>
    <xdr:to>
      <xdr:col>72</xdr:col>
      <xdr:colOff>38100</xdr:colOff>
      <xdr:row>58</xdr:row>
      <xdr:rowOff>22582</xdr:rowOff>
    </xdr:to>
    <xdr:sp macro="" textlink="">
      <xdr:nvSpPr>
        <xdr:cNvPr id="597" name="楕円 596"/>
        <xdr:cNvSpPr/>
      </xdr:nvSpPr>
      <xdr:spPr>
        <a:xfrm>
          <a:off x="13652500" y="986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13709</xdr:rowOff>
    </xdr:from>
    <xdr:ext cx="534377" cy="259045"/>
    <xdr:sp macro="" textlink="">
      <xdr:nvSpPr>
        <xdr:cNvPr id="598" name="テキスト ボックス 597"/>
        <xdr:cNvSpPr txBox="1"/>
      </xdr:nvSpPr>
      <xdr:spPr>
        <a:xfrm>
          <a:off x="13436111" y="99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62074</xdr:rowOff>
    </xdr:from>
    <xdr:to>
      <xdr:col>67</xdr:col>
      <xdr:colOff>101600</xdr:colOff>
      <xdr:row>57</xdr:row>
      <xdr:rowOff>163674</xdr:rowOff>
    </xdr:to>
    <xdr:sp macro="" textlink="">
      <xdr:nvSpPr>
        <xdr:cNvPr id="599" name="楕円 598"/>
        <xdr:cNvSpPr/>
      </xdr:nvSpPr>
      <xdr:spPr>
        <a:xfrm>
          <a:off x="12763500" y="983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154801</xdr:rowOff>
    </xdr:from>
    <xdr:ext cx="534377" cy="259045"/>
    <xdr:sp macro="" textlink="">
      <xdr:nvSpPr>
        <xdr:cNvPr id="600" name="テキスト ボックス 599"/>
        <xdr:cNvSpPr txBox="1"/>
      </xdr:nvSpPr>
      <xdr:spPr>
        <a:xfrm>
          <a:off x="12547111" y="992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2" name="直線コネクタ 621"/>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3"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5"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6" name="直線コネクタ 625"/>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124363</xdr:rowOff>
    </xdr:from>
    <xdr:to>
      <xdr:col>85</xdr:col>
      <xdr:colOff>127000</xdr:colOff>
      <xdr:row>78</xdr:row>
      <xdr:rowOff>132942</xdr:rowOff>
    </xdr:to>
    <xdr:cxnSp macro="">
      <xdr:nvCxnSpPr>
        <xdr:cNvPr id="627" name="直線コネクタ 626"/>
        <xdr:cNvCxnSpPr/>
      </xdr:nvCxnSpPr>
      <xdr:spPr>
        <a:xfrm>
          <a:off x="15481300" y="13497463"/>
          <a:ext cx="838200" cy="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8"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9" name="フローチャート: 判断 628"/>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120182</xdr:rowOff>
    </xdr:from>
    <xdr:to>
      <xdr:col>81</xdr:col>
      <xdr:colOff>50800</xdr:colOff>
      <xdr:row>78</xdr:row>
      <xdr:rowOff>124363</xdr:rowOff>
    </xdr:to>
    <xdr:cxnSp macro="">
      <xdr:nvCxnSpPr>
        <xdr:cNvPr id="630" name="直線コネクタ 629"/>
        <xdr:cNvCxnSpPr/>
      </xdr:nvCxnSpPr>
      <xdr:spPr>
        <a:xfrm>
          <a:off x="14592300" y="13493282"/>
          <a:ext cx="889000" cy="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31" name="フローチャート: 判断 630"/>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2" name="テキスト ボックス 631"/>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120182</xdr:rowOff>
    </xdr:from>
    <xdr:to>
      <xdr:col>76</xdr:col>
      <xdr:colOff>114300</xdr:colOff>
      <xdr:row>78</xdr:row>
      <xdr:rowOff>134483</xdr:rowOff>
    </xdr:to>
    <xdr:cxnSp macro="">
      <xdr:nvCxnSpPr>
        <xdr:cNvPr id="633" name="直線コネクタ 632"/>
        <xdr:cNvCxnSpPr/>
      </xdr:nvCxnSpPr>
      <xdr:spPr>
        <a:xfrm flipV="1">
          <a:off x="13703300" y="13493282"/>
          <a:ext cx="889000" cy="1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4" name="フローチャート: 判断 633"/>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5" name="テキスト ボックス 634"/>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134483</xdr:rowOff>
    </xdr:from>
    <xdr:to>
      <xdr:col>71</xdr:col>
      <xdr:colOff>177800</xdr:colOff>
      <xdr:row>78</xdr:row>
      <xdr:rowOff>139393</xdr:rowOff>
    </xdr:to>
    <xdr:cxnSp macro="">
      <xdr:nvCxnSpPr>
        <xdr:cNvPr id="636" name="直線コネクタ 635"/>
        <xdr:cNvCxnSpPr/>
      </xdr:nvCxnSpPr>
      <xdr:spPr>
        <a:xfrm flipV="1">
          <a:off x="12814300" y="13507583"/>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82142</xdr:rowOff>
    </xdr:from>
    <xdr:to>
      <xdr:col>85</xdr:col>
      <xdr:colOff>177800</xdr:colOff>
      <xdr:row>79</xdr:row>
      <xdr:rowOff>12292</xdr:rowOff>
    </xdr:to>
    <xdr:sp macro="" textlink="">
      <xdr:nvSpPr>
        <xdr:cNvPr id="646" name="楕円 645"/>
        <xdr:cNvSpPr/>
      </xdr:nvSpPr>
      <xdr:spPr>
        <a:xfrm>
          <a:off x="16268700" y="1345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7"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73563</xdr:rowOff>
    </xdr:from>
    <xdr:to>
      <xdr:col>81</xdr:col>
      <xdr:colOff>101600</xdr:colOff>
      <xdr:row>79</xdr:row>
      <xdr:rowOff>3713</xdr:rowOff>
    </xdr:to>
    <xdr:sp macro="" textlink="">
      <xdr:nvSpPr>
        <xdr:cNvPr id="648" name="楕円 647"/>
        <xdr:cNvSpPr/>
      </xdr:nvSpPr>
      <xdr:spPr>
        <a:xfrm>
          <a:off x="15430500" y="134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166290</xdr:rowOff>
    </xdr:from>
    <xdr:ext cx="469744" cy="259045"/>
    <xdr:sp macro="" textlink="">
      <xdr:nvSpPr>
        <xdr:cNvPr id="649" name="テキスト ボックス 648"/>
        <xdr:cNvSpPr txBox="1"/>
      </xdr:nvSpPr>
      <xdr:spPr>
        <a:xfrm>
          <a:off x="15246428" y="1353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69382</xdr:rowOff>
    </xdr:from>
    <xdr:to>
      <xdr:col>76</xdr:col>
      <xdr:colOff>165100</xdr:colOff>
      <xdr:row>78</xdr:row>
      <xdr:rowOff>170982</xdr:rowOff>
    </xdr:to>
    <xdr:sp macro="" textlink="">
      <xdr:nvSpPr>
        <xdr:cNvPr id="650" name="楕円 649"/>
        <xdr:cNvSpPr/>
      </xdr:nvSpPr>
      <xdr:spPr>
        <a:xfrm>
          <a:off x="14541500" y="134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162109</xdr:rowOff>
    </xdr:from>
    <xdr:ext cx="469744" cy="259045"/>
    <xdr:sp macro="" textlink="">
      <xdr:nvSpPr>
        <xdr:cNvPr id="651" name="テキスト ボックス 650"/>
        <xdr:cNvSpPr txBox="1"/>
      </xdr:nvSpPr>
      <xdr:spPr>
        <a:xfrm>
          <a:off x="14357428" y="1353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83683</xdr:rowOff>
    </xdr:from>
    <xdr:to>
      <xdr:col>72</xdr:col>
      <xdr:colOff>38100</xdr:colOff>
      <xdr:row>79</xdr:row>
      <xdr:rowOff>13833</xdr:rowOff>
    </xdr:to>
    <xdr:sp macro="" textlink="">
      <xdr:nvSpPr>
        <xdr:cNvPr id="652" name="楕円 651"/>
        <xdr:cNvSpPr/>
      </xdr:nvSpPr>
      <xdr:spPr>
        <a:xfrm>
          <a:off x="13652500" y="1345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4960</xdr:rowOff>
    </xdr:from>
    <xdr:ext cx="469744" cy="259045"/>
    <xdr:sp macro="" textlink="">
      <xdr:nvSpPr>
        <xdr:cNvPr id="653" name="テキスト ボックス 652"/>
        <xdr:cNvSpPr txBox="1"/>
      </xdr:nvSpPr>
      <xdr:spPr>
        <a:xfrm>
          <a:off x="13468428" y="1354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88593</xdr:rowOff>
    </xdr:from>
    <xdr:to>
      <xdr:col>67</xdr:col>
      <xdr:colOff>101600</xdr:colOff>
      <xdr:row>79</xdr:row>
      <xdr:rowOff>18743</xdr:rowOff>
    </xdr:to>
    <xdr:sp macro="" textlink="">
      <xdr:nvSpPr>
        <xdr:cNvPr id="654" name="楕円 653"/>
        <xdr:cNvSpPr/>
      </xdr:nvSpPr>
      <xdr:spPr>
        <a:xfrm>
          <a:off x="12763500" y="134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9870</xdr:rowOff>
    </xdr:from>
    <xdr:ext cx="378565" cy="259045"/>
    <xdr:sp macro="" textlink="">
      <xdr:nvSpPr>
        <xdr:cNvPr id="655" name="テキスト ボックス 654"/>
        <xdr:cNvSpPr txBox="1"/>
      </xdr:nvSpPr>
      <xdr:spPr>
        <a:xfrm>
          <a:off x="12625017" y="1355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7" name="直線コネクタ 676"/>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8"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9" name="直線コネクタ 678"/>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80"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81" name="直線コネクタ 680"/>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75281</xdr:rowOff>
    </xdr:from>
    <xdr:to>
      <xdr:col>85</xdr:col>
      <xdr:colOff>127000</xdr:colOff>
      <xdr:row>94</xdr:row>
      <xdr:rowOff>80790</xdr:rowOff>
    </xdr:to>
    <xdr:cxnSp macro="">
      <xdr:nvCxnSpPr>
        <xdr:cNvPr id="682" name="直線コネクタ 681"/>
        <xdr:cNvCxnSpPr/>
      </xdr:nvCxnSpPr>
      <xdr:spPr>
        <a:xfrm flipV="1">
          <a:off x="15481300" y="16191581"/>
          <a:ext cx="838200" cy="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65050</xdr:rowOff>
    </xdr:from>
    <xdr:ext cx="599010" cy="259045"/>
    <xdr:sp macro="" textlink="">
      <xdr:nvSpPr>
        <xdr:cNvPr id="683" name="公債費平均値テキスト"/>
        <xdr:cNvSpPr txBox="1"/>
      </xdr:nvSpPr>
      <xdr:spPr>
        <a:xfrm>
          <a:off x="16370300" y="16352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4" name="フローチャート: 判断 683"/>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80790</xdr:rowOff>
    </xdr:from>
    <xdr:to>
      <xdr:col>81</xdr:col>
      <xdr:colOff>50800</xdr:colOff>
      <xdr:row>94</xdr:row>
      <xdr:rowOff>86057</xdr:rowOff>
    </xdr:to>
    <xdr:cxnSp macro="">
      <xdr:nvCxnSpPr>
        <xdr:cNvPr id="685" name="直線コネクタ 684"/>
        <xdr:cNvCxnSpPr/>
      </xdr:nvCxnSpPr>
      <xdr:spPr>
        <a:xfrm flipV="1">
          <a:off x="14592300" y="16197090"/>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6" name="フローチャート: 判断 685"/>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26407</xdr:rowOff>
    </xdr:from>
    <xdr:ext cx="599010" cy="259045"/>
    <xdr:sp macro="" textlink="">
      <xdr:nvSpPr>
        <xdr:cNvPr id="687" name="テキスト ボックス 686"/>
        <xdr:cNvSpPr txBox="1"/>
      </xdr:nvSpPr>
      <xdr:spPr>
        <a:xfrm>
          <a:off x="15181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116904</xdr:rowOff>
    </xdr:from>
    <xdr:to>
      <xdr:col>76</xdr:col>
      <xdr:colOff>114300</xdr:colOff>
      <xdr:row>94</xdr:row>
      <xdr:rowOff>86057</xdr:rowOff>
    </xdr:to>
    <xdr:cxnSp macro="">
      <xdr:nvCxnSpPr>
        <xdr:cNvPr id="688" name="直線コネクタ 687"/>
        <xdr:cNvCxnSpPr/>
      </xdr:nvCxnSpPr>
      <xdr:spPr>
        <a:xfrm>
          <a:off x="13703300" y="16061754"/>
          <a:ext cx="889000" cy="14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9" name="フローチャート: 判断 688"/>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46521</xdr:rowOff>
    </xdr:from>
    <xdr:ext cx="599010" cy="259045"/>
    <xdr:sp macro="" textlink="">
      <xdr:nvSpPr>
        <xdr:cNvPr id="690" name="テキスト ボックス 689"/>
        <xdr:cNvSpPr txBox="1"/>
      </xdr:nvSpPr>
      <xdr:spPr>
        <a:xfrm>
          <a:off x="14292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116904</xdr:rowOff>
    </xdr:from>
    <xdr:to>
      <xdr:col>71</xdr:col>
      <xdr:colOff>177800</xdr:colOff>
      <xdr:row>93</xdr:row>
      <xdr:rowOff>120411</xdr:rowOff>
    </xdr:to>
    <xdr:cxnSp macro="">
      <xdr:nvCxnSpPr>
        <xdr:cNvPr id="691" name="直線コネクタ 690"/>
        <xdr:cNvCxnSpPr/>
      </xdr:nvCxnSpPr>
      <xdr:spPr>
        <a:xfrm flipV="1">
          <a:off x="12814300" y="1606175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43584</xdr:rowOff>
    </xdr:from>
    <xdr:ext cx="599010" cy="259045"/>
    <xdr:sp macro="" textlink="">
      <xdr:nvSpPr>
        <xdr:cNvPr id="693" name="テキスト ボックス 692"/>
        <xdr:cNvSpPr txBox="1"/>
      </xdr:nvSpPr>
      <xdr:spPr>
        <a:xfrm>
          <a:off x="13403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20716</xdr:rowOff>
    </xdr:from>
    <xdr:ext cx="599010" cy="259045"/>
    <xdr:sp macro="" textlink="">
      <xdr:nvSpPr>
        <xdr:cNvPr id="695" name="テキスト ボックス 694"/>
        <xdr:cNvSpPr txBox="1"/>
      </xdr:nvSpPr>
      <xdr:spPr>
        <a:xfrm>
          <a:off x="12514795"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24481</xdr:rowOff>
    </xdr:from>
    <xdr:to>
      <xdr:col>85</xdr:col>
      <xdr:colOff>177800</xdr:colOff>
      <xdr:row>94</xdr:row>
      <xdr:rowOff>126081</xdr:rowOff>
    </xdr:to>
    <xdr:sp macro="" textlink="">
      <xdr:nvSpPr>
        <xdr:cNvPr id="701" name="楕円 700"/>
        <xdr:cNvSpPr/>
      </xdr:nvSpPr>
      <xdr:spPr>
        <a:xfrm>
          <a:off x="16268700" y="161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47358</xdr:rowOff>
    </xdr:from>
    <xdr:ext cx="599010" cy="259045"/>
    <xdr:sp macro="" textlink="">
      <xdr:nvSpPr>
        <xdr:cNvPr id="702" name="公債費該当値テキスト"/>
        <xdr:cNvSpPr txBox="1"/>
      </xdr:nvSpPr>
      <xdr:spPr>
        <a:xfrm>
          <a:off x="16370300" y="1599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29990</xdr:rowOff>
    </xdr:from>
    <xdr:to>
      <xdr:col>81</xdr:col>
      <xdr:colOff>101600</xdr:colOff>
      <xdr:row>94</xdr:row>
      <xdr:rowOff>131590</xdr:rowOff>
    </xdr:to>
    <xdr:sp macro="" textlink="">
      <xdr:nvSpPr>
        <xdr:cNvPr id="703" name="楕円 702"/>
        <xdr:cNvSpPr/>
      </xdr:nvSpPr>
      <xdr:spPr>
        <a:xfrm>
          <a:off x="15430500" y="16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148117</xdr:rowOff>
    </xdr:from>
    <xdr:ext cx="599010" cy="259045"/>
    <xdr:sp macro="" textlink="">
      <xdr:nvSpPr>
        <xdr:cNvPr id="704" name="テキスト ボックス 703"/>
        <xdr:cNvSpPr txBox="1"/>
      </xdr:nvSpPr>
      <xdr:spPr>
        <a:xfrm>
          <a:off x="15181795" y="1592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35257</xdr:rowOff>
    </xdr:from>
    <xdr:to>
      <xdr:col>76</xdr:col>
      <xdr:colOff>165100</xdr:colOff>
      <xdr:row>94</xdr:row>
      <xdr:rowOff>136857</xdr:rowOff>
    </xdr:to>
    <xdr:sp macro="" textlink="">
      <xdr:nvSpPr>
        <xdr:cNvPr id="705" name="楕円 704"/>
        <xdr:cNvSpPr/>
      </xdr:nvSpPr>
      <xdr:spPr>
        <a:xfrm>
          <a:off x="14541500" y="1615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153384</xdr:rowOff>
    </xdr:from>
    <xdr:ext cx="599010" cy="259045"/>
    <xdr:sp macro="" textlink="">
      <xdr:nvSpPr>
        <xdr:cNvPr id="706" name="テキスト ボックス 705"/>
        <xdr:cNvSpPr txBox="1"/>
      </xdr:nvSpPr>
      <xdr:spPr>
        <a:xfrm>
          <a:off x="14292795" y="1592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66104</xdr:rowOff>
    </xdr:from>
    <xdr:to>
      <xdr:col>72</xdr:col>
      <xdr:colOff>38100</xdr:colOff>
      <xdr:row>93</xdr:row>
      <xdr:rowOff>167704</xdr:rowOff>
    </xdr:to>
    <xdr:sp macro="" textlink="">
      <xdr:nvSpPr>
        <xdr:cNvPr id="707" name="楕円 706"/>
        <xdr:cNvSpPr/>
      </xdr:nvSpPr>
      <xdr:spPr>
        <a:xfrm>
          <a:off x="13652500" y="1601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12781</xdr:rowOff>
    </xdr:from>
    <xdr:ext cx="599010" cy="259045"/>
    <xdr:sp macro="" textlink="">
      <xdr:nvSpPr>
        <xdr:cNvPr id="708" name="テキスト ボックス 707"/>
        <xdr:cNvSpPr txBox="1"/>
      </xdr:nvSpPr>
      <xdr:spPr>
        <a:xfrm>
          <a:off x="13403795" y="1578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69611</xdr:rowOff>
    </xdr:from>
    <xdr:to>
      <xdr:col>67</xdr:col>
      <xdr:colOff>101600</xdr:colOff>
      <xdr:row>93</xdr:row>
      <xdr:rowOff>171211</xdr:rowOff>
    </xdr:to>
    <xdr:sp macro="" textlink="">
      <xdr:nvSpPr>
        <xdr:cNvPr id="709" name="楕円 708"/>
        <xdr:cNvSpPr/>
      </xdr:nvSpPr>
      <xdr:spPr>
        <a:xfrm>
          <a:off x="12763500" y="1601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16288</xdr:rowOff>
    </xdr:from>
    <xdr:ext cx="599010" cy="259045"/>
    <xdr:sp macro="" textlink="">
      <xdr:nvSpPr>
        <xdr:cNvPr id="710" name="テキスト ボックス 709"/>
        <xdr:cNvSpPr txBox="1"/>
      </xdr:nvSpPr>
      <xdr:spPr>
        <a:xfrm>
          <a:off x="12514795" y="1578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6" name="直線コネクタ 735"/>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7"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9"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40" name="直線コネクタ 739"/>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2"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3" name="フローチャート: 判断 742"/>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5" name="フローチャート: 判断 744"/>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6" name="テキスト ボックス 745"/>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8" name="フローチャート: 判断 747"/>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9" name="テキスト ボックス 748"/>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51" name="フローチャート: 判断 750"/>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2" name="テキスト ボックス 751"/>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3" name="フローチャート: 判断 752"/>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4" name="テキスト ボックス 753"/>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61"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歳出決算額総額は</a:t>
          </a:r>
          <a:r>
            <a:rPr lang="en-US" altLang="ja-JP" sz="1100">
              <a:solidFill>
                <a:schemeClr val="dk1"/>
              </a:solidFill>
              <a:effectLst/>
              <a:latin typeface="+mn-lt"/>
              <a:ea typeface="+mn-ea"/>
              <a:cs typeface="+mn-cs"/>
            </a:rPr>
            <a:t>9,528,803</a:t>
          </a:r>
          <a:r>
            <a:rPr lang="ja-JP" altLang="ja-JP" sz="1100">
              <a:solidFill>
                <a:schemeClr val="dk1"/>
              </a:solidFill>
              <a:effectLst/>
              <a:latin typeface="+mn-lt"/>
              <a:ea typeface="+mn-ea"/>
              <a:cs typeface="+mn-cs"/>
            </a:rPr>
            <a:t>千円で、住民一人当たり約</a:t>
          </a:r>
          <a:r>
            <a:rPr lang="en-US" altLang="ja-JP" sz="1100">
              <a:solidFill>
                <a:schemeClr val="dk1"/>
              </a:solidFill>
              <a:effectLst/>
              <a:latin typeface="+mn-lt"/>
              <a:ea typeface="+mn-ea"/>
              <a:cs typeface="+mn-cs"/>
            </a:rPr>
            <a:t>1,195,434</a:t>
          </a:r>
          <a:r>
            <a:rPr lang="ja-JP" altLang="ja-JP" sz="1100">
              <a:solidFill>
                <a:schemeClr val="dk1"/>
              </a:solidFill>
              <a:effectLst/>
              <a:latin typeface="+mn-lt"/>
              <a:ea typeface="+mn-ea"/>
              <a:cs typeface="+mn-cs"/>
            </a:rPr>
            <a:t>円となっている。</a:t>
          </a:r>
          <a:endParaRPr lang="ja-JP" altLang="ja-JP">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住民一人当たり</a:t>
          </a:r>
          <a:r>
            <a:rPr lang="en-US" altLang="ja-JP" sz="1100">
              <a:solidFill>
                <a:schemeClr val="dk1"/>
              </a:solidFill>
              <a:effectLst/>
              <a:latin typeface="+mn-lt"/>
              <a:ea typeface="+mn-ea"/>
              <a:cs typeface="+mn-cs"/>
            </a:rPr>
            <a:t>311,159</a:t>
          </a:r>
          <a:r>
            <a:rPr lang="ja-JP" altLang="ja-JP" sz="1100">
              <a:solidFill>
                <a:schemeClr val="dk1"/>
              </a:solidFill>
              <a:effectLst/>
              <a:latin typeface="+mn-lt"/>
              <a:ea typeface="+mn-ea"/>
              <a:cs typeface="+mn-cs"/>
            </a:rPr>
            <a:t>円で昨年度から</a:t>
          </a:r>
          <a:r>
            <a:rPr lang="en-US" altLang="ja-JP" sz="1100">
              <a:solidFill>
                <a:schemeClr val="dk1"/>
              </a:solidFill>
              <a:effectLst/>
              <a:latin typeface="+mn-lt"/>
              <a:ea typeface="+mn-ea"/>
              <a:cs typeface="+mn-cs"/>
            </a:rPr>
            <a:t>81,804</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となって</a:t>
          </a:r>
          <a:r>
            <a:rPr lang="ja-JP" altLang="en-US" sz="1100">
              <a:solidFill>
                <a:schemeClr val="dk1"/>
              </a:solidFill>
              <a:effectLst/>
              <a:latin typeface="+mn-lt"/>
              <a:ea typeface="+mn-ea"/>
              <a:cs typeface="+mn-cs"/>
            </a:rPr>
            <a:t>いる要因は、</a:t>
          </a:r>
          <a:r>
            <a:rPr lang="ja-JP" altLang="ja-JP" sz="1100">
              <a:solidFill>
                <a:schemeClr val="dk1"/>
              </a:solidFill>
              <a:effectLst/>
              <a:latin typeface="+mn-lt"/>
              <a:ea typeface="+mn-ea"/>
              <a:cs typeface="+mn-cs"/>
            </a:rPr>
            <a:t>認定こども園新築事業など普通建設事業費の</a:t>
          </a:r>
          <a:r>
            <a:rPr lang="ja-JP" altLang="en-US" sz="1100">
              <a:solidFill>
                <a:schemeClr val="dk1"/>
              </a:solidFill>
              <a:effectLst/>
              <a:latin typeface="+mn-lt"/>
              <a:ea typeface="+mn-ea"/>
              <a:cs typeface="+mn-cs"/>
            </a:rPr>
            <a:t>減少によるものである</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衛生費は、住民一人当たり</a:t>
          </a:r>
          <a:r>
            <a:rPr lang="en-US" altLang="ja-JP" sz="1100">
              <a:solidFill>
                <a:schemeClr val="dk1"/>
              </a:solidFill>
              <a:effectLst/>
              <a:latin typeface="+mn-lt"/>
              <a:ea typeface="+mn-ea"/>
              <a:cs typeface="+mn-cs"/>
            </a:rPr>
            <a:t>143,204</a:t>
          </a:r>
          <a:r>
            <a:rPr lang="ja-JP" altLang="en-US" sz="1100">
              <a:solidFill>
                <a:schemeClr val="dk1"/>
              </a:solidFill>
              <a:effectLst/>
              <a:latin typeface="+mn-lt"/>
              <a:ea typeface="+mn-ea"/>
              <a:cs typeface="+mn-cs"/>
            </a:rPr>
            <a:t>円で類似団体平均と比較して</a:t>
          </a:r>
          <a:r>
            <a:rPr lang="en-US" altLang="ja-JP" sz="1100">
              <a:solidFill>
                <a:schemeClr val="dk1"/>
              </a:solidFill>
              <a:effectLst/>
              <a:latin typeface="+mn-lt"/>
              <a:ea typeface="+mn-ea"/>
              <a:cs typeface="+mn-cs"/>
            </a:rPr>
            <a:t>60,274</a:t>
          </a:r>
          <a:r>
            <a:rPr lang="ja-JP" altLang="en-US" sz="1100">
              <a:solidFill>
                <a:schemeClr val="dk1"/>
              </a:solidFill>
              <a:effectLst/>
              <a:latin typeface="+mn-lt"/>
              <a:ea typeface="+mn-ea"/>
              <a:cs typeface="+mn-cs"/>
            </a:rPr>
            <a:t>円多くなっており、病院事業繰出金の増加が要因となっている。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昨年度に引き続き財政調整基金への積み立てにより、標準財政規模比による数値は増加している。</a:t>
          </a:r>
          <a:endParaRPr lang="ja-JP" altLang="ja-JP" sz="1400">
            <a:effectLst/>
          </a:endParaRPr>
        </a:p>
        <a:p>
          <a:r>
            <a:rPr lang="ja-JP" altLang="ja-JP" sz="1100">
              <a:solidFill>
                <a:schemeClr val="dk1"/>
              </a:solidFill>
              <a:effectLst/>
              <a:latin typeface="+mn-lt"/>
              <a:ea typeface="+mn-ea"/>
              <a:cs typeface="+mn-cs"/>
            </a:rPr>
            <a:t>　また、普通交付税等の減少による標準財政規模（分母）の減により、標準財政規模比が増となる要因となっている。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北海道せたな町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一般会計及び各特別会計並びに病院事業会計において、赤字額は発生していない。</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また、普通交付税等の減少により標準財政規模（分母）も年々減少しており、病院事業会計においては、実質収支額も前年度より多くなっていることから、標準財政規模比が増加となる要因になっている。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21271;&#27292;&#23665;&#21306;/03%20&#36001;&#25919;&#35506;/02%20&#36001;&#25919;&#20418;/&#9679;&#36001;&#25919;&#20998;&#26512;&#65295;&#36001;&#25919;&#29366;&#27841;&#36039;&#26009;&#38598;&#65288;&#65320;&#65328;&#20844;&#34920;&#65289;%20&#27770;&#31639;&#12289;&#20998;&#26512;/&#65320;22&#65374;&#36001;&#25919;&#29366;&#27841;&#36039;&#26009;&#38598;&#65288;&#65320;&#65328;&#20844;&#34920;&#65289;%20&#27770;&#31639;&#12289;&#20998;&#26512;/H30/020818&#12304;&#20381;&#38972;&#12305;&#24179;&#25104;30&#24180;&#24230;&#36001;&#25919;&#29366;&#27841;&#36039;&#26009;&#38598;&#12398;&#20316;&#25104;&#12395;&#12388;&#12356;&#12390;&#65288;&#65298;&#22238;&#30446;&#65289;/&#12304;&#36001;&#25919;&#29366;&#27841;&#36039;&#26009;&#38598;&#12305;_013714_&#12379;&#12383;&#12394;&#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F53">
            <v>57.1</v>
          </cell>
          <cell r="CN53">
            <v>59.9</v>
          </cell>
          <cell r="CV53">
            <v>60.5</v>
          </cell>
        </row>
        <row r="55">
          <cell r="AN55" t="str">
            <v>類似団体内平均値</v>
          </cell>
          <cell r="CF55">
            <v>0</v>
          </cell>
          <cell r="CN55">
            <v>0</v>
          </cell>
          <cell r="CV55">
            <v>0</v>
          </cell>
        </row>
        <row r="57">
          <cell r="CF57">
            <v>56.3</v>
          </cell>
          <cell r="CN57">
            <v>58.3</v>
          </cell>
          <cell r="CV57">
            <v>59</v>
          </cell>
        </row>
        <row r="72">
          <cell r="BP72" t="str">
            <v>H26</v>
          </cell>
          <cell r="BX72" t="str">
            <v>H27</v>
          </cell>
          <cell r="CF72" t="str">
            <v>H28</v>
          </cell>
          <cell r="CN72" t="str">
            <v>H29</v>
          </cell>
          <cell r="CV72" t="str">
            <v>H30</v>
          </cell>
        </row>
        <row r="73">
          <cell r="AN73" t="str">
            <v>当該団体値</v>
          </cell>
          <cell r="BP73">
            <v>18.8</v>
          </cell>
          <cell r="BX73">
            <v>8.3000000000000007</v>
          </cell>
        </row>
        <row r="75">
          <cell r="BP75">
            <v>10.3</v>
          </cell>
          <cell r="BX75">
            <v>9.4</v>
          </cell>
          <cell r="CF75">
            <v>8.4</v>
          </cell>
          <cell r="CN75">
            <v>7.8</v>
          </cell>
          <cell r="CV75">
            <v>8.1999999999999993</v>
          </cell>
        </row>
        <row r="77">
          <cell r="AN77" t="str">
            <v>類似団体内平均値</v>
          </cell>
          <cell r="BP77">
            <v>0</v>
          </cell>
          <cell r="BX77">
            <v>0</v>
          </cell>
          <cell r="CF77">
            <v>0</v>
          </cell>
          <cell r="CN77">
            <v>0</v>
          </cell>
          <cell r="CV77">
            <v>0</v>
          </cell>
        </row>
        <row r="79">
          <cell r="BP79">
            <v>9.1</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115" zoomScaleNormal="11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9730989</v>
      </c>
      <c r="BO4" s="392"/>
      <c r="BP4" s="392"/>
      <c r="BQ4" s="392"/>
      <c r="BR4" s="392"/>
      <c r="BS4" s="392"/>
      <c r="BT4" s="392"/>
      <c r="BU4" s="393"/>
      <c r="BV4" s="391">
        <v>10713248</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3.5</v>
      </c>
      <c r="CU4" s="398"/>
      <c r="CV4" s="398"/>
      <c r="CW4" s="398"/>
      <c r="CX4" s="398"/>
      <c r="CY4" s="398"/>
      <c r="CZ4" s="398"/>
      <c r="DA4" s="399"/>
      <c r="DB4" s="397">
        <v>4.4000000000000004</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9528803</v>
      </c>
      <c r="BO5" s="429"/>
      <c r="BP5" s="429"/>
      <c r="BQ5" s="429"/>
      <c r="BR5" s="429"/>
      <c r="BS5" s="429"/>
      <c r="BT5" s="429"/>
      <c r="BU5" s="430"/>
      <c r="BV5" s="428">
        <v>10419970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86.4</v>
      </c>
      <c r="CU5" s="426"/>
      <c r="CV5" s="426"/>
      <c r="CW5" s="426"/>
      <c r="CX5" s="426"/>
      <c r="CY5" s="426"/>
      <c r="CZ5" s="426"/>
      <c r="DA5" s="427"/>
      <c r="DB5" s="425">
        <v>84.7</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202186</v>
      </c>
      <c r="BO6" s="429"/>
      <c r="BP6" s="429"/>
      <c r="BQ6" s="429"/>
      <c r="BR6" s="429"/>
      <c r="BS6" s="429"/>
      <c r="BT6" s="429"/>
      <c r="BU6" s="430"/>
      <c r="BV6" s="428">
        <v>293278</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89.6</v>
      </c>
      <c r="CU6" s="466"/>
      <c r="CV6" s="466"/>
      <c r="CW6" s="466"/>
      <c r="CX6" s="466"/>
      <c r="CY6" s="466"/>
      <c r="CZ6" s="466"/>
      <c r="DA6" s="467"/>
      <c r="DB6" s="465">
        <v>87.9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0</v>
      </c>
      <c r="BO7" s="429"/>
      <c r="BP7" s="429"/>
      <c r="BQ7" s="429"/>
      <c r="BR7" s="429"/>
      <c r="BS7" s="429"/>
      <c r="BT7" s="429"/>
      <c r="BU7" s="430"/>
      <c r="BV7" s="428">
        <v>32103</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5722345</v>
      </c>
      <c r="CU7" s="429"/>
      <c r="CV7" s="429"/>
      <c r="CW7" s="429"/>
      <c r="CX7" s="429"/>
      <c r="CY7" s="429"/>
      <c r="CZ7" s="429"/>
      <c r="DA7" s="430"/>
      <c r="DB7" s="428">
        <v>5948687</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202186</v>
      </c>
      <c r="BO8" s="429"/>
      <c r="BP8" s="429"/>
      <c r="BQ8" s="429"/>
      <c r="BR8" s="429"/>
      <c r="BS8" s="429"/>
      <c r="BT8" s="429"/>
      <c r="BU8" s="430"/>
      <c r="BV8" s="428">
        <v>261175</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0.14000000000000001</v>
      </c>
      <c r="CU8" s="469"/>
      <c r="CV8" s="469"/>
      <c r="CW8" s="469"/>
      <c r="CX8" s="469"/>
      <c r="CY8" s="469"/>
      <c r="CZ8" s="469"/>
      <c r="DA8" s="470"/>
      <c r="DB8" s="468">
        <v>0.14000000000000001</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8473</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93</v>
      </c>
      <c r="AV9" s="461"/>
      <c r="AW9" s="461"/>
      <c r="AX9" s="461"/>
      <c r="AY9" s="462" t="s">
        <v>115</v>
      </c>
      <c r="AZ9" s="463"/>
      <c r="BA9" s="463"/>
      <c r="BB9" s="463"/>
      <c r="BC9" s="463"/>
      <c r="BD9" s="463"/>
      <c r="BE9" s="463"/>
      <c r="BF9" s="463"/>
      <c r="BG9" s="463"/>
      <c r="BH9" s="463"/>
      <c r="BI9" s="463"/>
      <c r="BJ9" s="463"/>
      <c r="BK9" s="463"/>
      <c r="BL9" s="463"/>
      <c r="BM9" s="464"/>
      <c r="BN9" s="428">
        <v>-58989</v>
      </c>
      <c r="BO9" s="429"/>
      <c r="BP9" s="429"/>
      <c r="BQ9" s="429"/>
      <c r="BR9" s="429"/>
      <c r="BS9" s="429"/>
      <c r="BT9" s="429"/>
      <c r="BU9" s="430"/>
      <c r="BV9" s="428">
        <v>-138667</v>
      </c>
      <c r="BW9" s="429"/>
      <c r="BX9" s="429"/>
      <c r="BY9" s="429"/>
      <c r="BZ9" s="429"/>
      <c r="CA9" s="429"/>
      <c r="CB9" s="429"/>
      <c r="CC9" s="430"/>
      <c r="CD9" s="431" t="s">
        <v>116</v>
      </c>
      <c r="CE9" s="432"/>
      <c r="CF9" s="432"/>
      <c r="CG9" s="432"/>
      <c r="CH9" s="432"/>
      <c r="CI9" s="432"/>
      <c r="CJ9" s="432"/>
      <c r="CK9" s="432"/>
      <c r="CL9" s="432"/>
      <c r="CM9" s="432"/>
      <c r="CN9" s="432"/>
      <c r="CO9" s="432"/>
      <c r="CP9" s="432"/>
      <c r="CQ9" s="432"/>
      <c r="CR9" s="432"/>
      <c r="CS9" s="433"/>
      <c r="CT9" s="425">
        <v>18.5</v>
      </c>
      <c r="CU9" s="426"/>
      <c r="CV9" s="426"/>
      <c r="CW9" s="426"/>
      <c r="CX9" s="426"/>
      <c r="CY9" s="426"/>
      <c r="CZ9" s="426"/>
      <c r="DA9" s="427"/>
      <c r="DB9" s="425">
        <v>18.2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117</v>
      </c>
      <c r="M10" s="458"/>
      <c r="N10" s="458"/>
      <c r="O10" s="458"/>
      <c r="P10" s="458"/>
      <c r="Q10" s="459"/>
      <c r="R10" s="479">
        <v>9590</v>
      </c>
      <c r="S10" s="480"/>
      <c r="T10" s="480"/>
      <c r="U10" s="480"/>
      <c r="V10" s="481"/>
      <c r="W10" s="416"/>
      <c r="X10" s="417"/>
      <c r="Y10" s="417"/>
      <c r="Z10" s="417"/>
      <c r="AA10" s="417"/>
      <c r="AB10" s="417"/>
      <c r="AC10" s="417"/>
      <c r="AD10" s="417"/>
      <c r="AE10" s="417"/>
      <c r="AF10" s="417"/>
      <c r="AG10" s="417"/>
      <c r="AH10" s="417"/>
      <c r="AI10" s="417"/>
      <c r="AJ10" s="417"/>
      <c r="AK10" s="417"/>
      <c r="AL10" s="420"/>
      <c r="AM10" s="457" t="s">
        <v>118</v>
      </c>
      <c r="AN10" s="458"/>
      <c r="AO10" s="458"/>
      <c r="AP10" s="458"/>
      <c r="AQ10" s="458"/>
      <c r="AR10" s="458"/>
      <c r="AS10" s="458"/>
      <c r="AT10" s="459"/>
      <c r="AU10" s="460" t="s">
        <v>119</v>
      </c>
      <c r="AV10" s="461"/>
      <c r="AW10" s="461"/>
      <c r="AX10" s="461"/>
      <c r="AY10" s="462" t="s">
        <v>120</v>
      </c>
      <c r="AZ10" s="463"/>
      <c r="BA10" s="463"/>
      <c r="BB10" s="463"/>
      <c r="BC10" s="463"/>
      <c r="BD10" s="463"/>
      <c r="BE10" s="463"/>
      <c r="BF10" s="463"/>
      <c r="BG10" s="463"/>
      <c r="BH10" s="463"/>
      <c r="BI10" s="463"/>
      <c r="BJ10" s="463"/>
      <c r="BK10" s="463"/>
      <c r="BL10" s="463"/>
      <c r="BM10" s="464"/>
      <c r="BN10" s="428">
        <v>2719</v>
      </c>
      <c r="BO10" s="429"/>
      <c r="BP10" s="429"/>
      <c r="BQ10" s="429"/>
      <c r="BR10" s="429"/>
      <c r="BS10" s="429"/>
      <c r="BT10" s="429"/>
      <c r="BU10" s="430"/>
      <c r="BV10" s="428">
        <v>2304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7971</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7940</v>
      </c>
      <c r="S13" s="510"/>
      <c r="T13" s="510"/>
      <c r="U13" s="510"/>
      <c r="V13" s="511"/>
      <c r="W13" s="444" t="s">
        <v>139</v>
      </c>
      <c r="X13" s="445"/>
      <c r="Y13" s="445"/>
      <c r="Z13" s="445"/>
      <c r="AA13" s="445"/>
      <c r="AB13" s="435"/>
      <c r="AC13" s="479">
        <v>1073</v>
      </c>
      <c r="AD13" s="480"/>
      <c r="AE13" s="480"/>
      <c r="AF13" s="480"/>
      <c r="AG13" s="519"/>
      <c r="AH13" s="479">
        <v>1120</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-56270</v>
      </c>
      <c r="BO13" s="429"/>
      <c r="BP13" s="429"/>
      <c r="BQ13" s="429"/>
      <c r="BR13" s="429"/>
      <c r="BS13" s="429"/>
      <c r="BT13" s="429"/>
      <c r="BU13" s="430"/>
      <c r="BV13" s="428">
        <v>-136363</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8.1999999999999993</v>
      </c>
      <c r="CU13" s="426"/>
      <c r="CV13" s="426"/>
      <c r="CW13" s="426"/>
      <c r="CX13" s="426"/>
      <c r="CY13" s="426"/>
      <c r="CZ13" s="426"/>
      <c r="DA13" s="427"/>
      <c r="DB13" s="425">
        <v>7.8</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144</v>
      </c>
      <c r="M14" s="507"/>
      <c r="N14" s="507"/>
      <c r="O14" s="507"/>
      <c r="P14" s="507"/>
      <c r="Q14" s="508"/>
      <c r="R14" s="509">
        <v>8195</v>
      </c>
      <c r="S14" s="510"/>
      <c r="T14" s="510"/>
      <c r="U14" s="510"/>
      <c r="V14" s="511"/>
      <c r="W14" s="418"/>
      <c r="X14" s="419"/>
      <c r="Y14" s="419"/>
      <c r="Z14" s="419"/>
      <c r="AA14" s="419"/>
      <c r="AB14" s="408"/>
      <c r="AC14" s="512">
        <v>27</v>
      </c>
      <c r="AD14" s="513"/>
      <c r="AE14" s="513"/>
      <c r="AF14" s="513"/>
      <c r="AG14" s="514"/>
      <c r="AH14" s="512">
        <v>25.8</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146</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138</v>
      </c>
      <c r="N15" s="517"/>
      <c r="O15" s="517"/>
      <c r="P15" s="517"/>
      <c r="Q15" s="518"/>
      <c r="R15" s="509">
        <v>8167</v>
      </c>
      <c r="S15" s="510"/>
      <c r="T15" s="510"/>
      <c r="U15" s="510"/>
      <c r="V15" s="511"/>
      <c r="W15" s="444" t="s">
        <v>147</v>
      </c>
      <c r="X15" s="445"/>
      <c r="Y15" s="445"/>
      <c r="Z15" s="445"/>
      <c r="AA15" s="445"/>
      <c r="AB15" s="435"/>
      <c r="AC15" s="479">
        <v>627</v>
      </c>
      <c r="AD15" s="480"/>
      <c r="AE15" s="480"/>
      <c r="AF15" s="480"/>
      <c r="AG15" s="519"/>
      <c r="AH15" s="479">
        <v>755</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763208</v>
      </c>
      <c r="BO15" s="392"/>
      <c r="BP15" s="392"/>
      <c r="BQ15" s="392"/>
      <c r="BR15" s="392"/>
      <c r="BS15" s="392"/>
      <c r="BT15" s="392"/>
      <c r="BU15" s="393"/>
      <c r="BV15" s="391">
        <v>754746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15.8</v>
      </c>
      <c r="AD16" s="513"/>
      <c r="AE16" s="513"/>
      <c r="AF16" s="513"/>
      <c r="AG16" s="514"/>
      <c r="AH16" s="512">
        <v>17.399999999999999</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5220951</v>
      </c>
      <c r="BO16" s="429"/>
      <c r="BP16" s="429"/>
      <c r="BQ16" s="429"/>
      <c r="BR16" s="429"/>
      <c r="BS16" s="429"/>
      <c r="BT16" s="429"/>
      <c r="BU16" s="430"/>
      <c r="BV16" s="428">
        <v>5325248</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2276</v>
      </c>
      <c r="AD17" s="480"/>
      <c r="AE17" s="480"/>
      <c r="AF17" s="480"/>
      <c r="AG17" s="519"/>
      <c r="AH17" s="479">
        <v>2466</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940809</v>
      </c>
      <c r="BO17" s="429"/>
      <c r="BP17" s="429"/>
      <c r="BQ17" s="429"/>
      <c r="BR17" s="429"/>
      <c r="BS17" s="429"/>
      <c r="BT17" s="429"/>
      <c r="BU17" s="430"/>
      <c r="BV17" s="428">
        <v>926619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638.67999999999995</v>
      </c>
      <c r="M18" s="541"/>
      <c r="N18" s="541"/>
      <c r="O18" s="541"/>
      <c r="P18" s="541"/>
      <c r="Q18" s="541"/>
      <c r="R18" s="542"/>
      <c r="S18" s="542"/>
      <c r="T18" s="542"/>
      <c r="U18" s="542"/>
      <c r="V18" s="543"/>
      <c r="W18" s="446"/>
      <c r="X18" s="447"/>
      <c r="Y18" s="447"/>
      <c r="Z18" s="447"/>
      <c r="AA18" s="447"/>
      <c r="AB18" s="438"/>
      <c r="AC18" s="544">
        <v>57.2</v>
      </c>
      <c r="AD18" s="545"/>
      <c r="AE18" s="545"/>
      <c r="AF18" s="545"/>
      <c r="AG18" s="546"/>
      <c r="AH18" s="544">
        <v>56.8</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4991304</v>
      </c>
      <c r="BO18" s="429"/>
      <c r="BP18" s="429"/>
      <c r="BQ18" s="429"/>
      <c r="BR18" s="429"/>
      <c r="BS18" s="429"/>
      <c r="BT18" s="429"/>
      <c r="BU18" s="430"/>
      <c r="BV18" s="428">
        <v>5086328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13</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6574227</v>
      </c>
      <c r="BO19" s="429"/>
      <c r="BP19" s="429"/>
      <c r="BQ19" s="429"/>
      <c r="BR19" s="429"/>
      <c r="BS19" s="429"/>
      <c r="BT19" s="429"/>
      <c r="BU19" s="430"/>
      <c r="BV19" s="428">
        <v>6794555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3862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9265295</v>
      </c>
      <c r="BO23" s="429"/>
      <c r="BP23" s="429"/>
      <c r="BQ23" s="429"/>
      <c r="BR23" s="429"/>
      <c r="BS23" s="429"/>
      <c r="BT23" s="429"/>
      <c r="BU23" s="430"/>
      <c r="BV23" s="428">
        <v>9228108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7500</v>
      </c>
      <c r="R24" s="480"/>
      <c r="S24" s="480"/>
      <c r="T24" s="480"/>
      <c r="U24" s="480"/>
      <c r="V24" s="519"/>
      <c r="W24" s="578"/>
      <c r="X24" s="566"/>
      <c r="Y24" s="567"/>
      <c r="Z24" s="478" t="s">
        <v>171</v>
      </c>
      <c r="AA24" s="458"/>
      <c r="AB24" s="458"/>
      <c r="AC24" s="458"/>
      <c r="AD24" s="458"/>
      <c r="AE24" s="458"/>
      <c r="AF24" s="458"/>
      <c r="AG24" s="459"/>
      <c r="AH24" s="479">
        <v>149</v>
      </c>
      <c r="AI24" s="480"/>
      <c r="AJ24" s="480"/>
      <c r="AK24" s="480"/>
      <c r="AL24" s="519"/>
      <c r="AM24" s="479">
        <v>455642</v>
      </c>
      <c r="AN24" s="480"/>
      <c r="AO24" s="480"/>
      <c r="AP24" s="480"/>
      <c r="AQ24" s="480"/>
      <c r="AR24" s="519"/>
      <c r="AS24" s="479">
        <v>3058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4143857</v>
      </c>
      <c r="BO24" s="429"/>
      <c r="BP24" s="429"/>
      <c r="BQ24" s="429"/>
      <c r="BR24" s="429"/>
      <c r="BS24" s="429"/>
      <c r="BT24" s="429"/>
      <c r="BU24" s="430"/>
      <c r="BV24" s="428">
        <v>4202771</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6000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128</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17770</v>
      </c>
      <c r="BO25" s="392"/>
      <c r="BP25" s="392"/>
      <c r="BQ25" s="392"/>
      <c r="BR25" s="392"/>
      <c r="BS25" s="392"/>
      <c r="BT25" s="392"/>
      <c r="BU25" s="393"/>
      <c r="BV25" s="391">
        <v>27648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5500</v>
      </c>
      <c r="R26" s="480"/>
      <c r="S26" s="480"/>
      <c r="T26" s="480"/>
      <c r="U26" s="480"/>
      <c r="V26" s="519"/>
      <c r="W26" s="578"/>
      <c r="X26" s="566"/>
      <c r="Y26" s="567"/>
      <c r="Z26" s="478" t="s">
        <v>177</v>
      </c>
      <c r="AA26" s="588"/>
      <c r="AB26" s="588"/>
      <c r="AC26" s="588"/>
      <c r="AD26" s="588"/>
      <c r="AE26" s="588"/>
      <c r="AF26" s="588"/>
      <c r="AG26" s="589"/>
      <c r="AH26" s="479">
        <v>2</v>
      </c>
      <c r="AI26" s="480"/>
      <c r="AJ26" s="480"/>
      <c r="AK26" s="480"/>
      <c r="AL26" s="519"/>
      <c r="AM26" s="479" t="s">
        <v>178</v>
      </c>
      <c r="AN26" s="480"/>
      <c r="AO26" s="480"/>
      <c r="AP26" s="480"/>
      <c r="AQ26" s="480"/>
      <c r="AR26" s="519"/>
      <c r="AS26" s="479" t="s">
        <v>178</v>
      </c>
      <c r="AT26" s="480"/>
      <c r="AU26" s="480"/>
      <c r="AV26" s="480"/>
      <c r="AW26" s="480"/>
      <c r="AX26" s="481"/>
      <c r="AY26" s="431" t="s">
        <v>179</v>
      </c>
      <c r="AZ26" s="432"/>
      <c r="BA26" s="432"/>
      <c r="BB26" s="432"/>
      <c r="BC26" s="432"/>
      <c r="BD26" s="432"/>
      <c r="BE26" s="432"/>
      <c r="BF26" s="432"/>
      <c r="BG26" s="432"/>
      <c r="BH26" s="432"/>
      <c r="BI26" s="432"/>
      <c r="BJ26" s="432"/>
      <c r="BK26" s="432"/>
      <c r="BL26" s="432"/>
      <c r="BM26" s="433"/>
      <c r="BN26" s="428" t="s">
        <v>128</v>
      </c>
      <c r="BO26" s="429"/>
      <c r="BP26" s="429"/>
      <c r="BQ26" s="429"/>
      <c r="BR26" s="429"/>
      <c r="BS26" s="429"/>
      <c r="BT26" s="429"/>
      <c r="BU26" s="430"/>
      <c r="BV26" s="428" t="s">
        <v>128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2350</v>
      </c>
      <c r="R27" s="480"/>
      <c r="S27" s="480"/>
      <c r="T27" s="480"/>
      <c r="U27" s="480"/>
      <c r="V27" s="519"/>
      <c r="W27" s="578"/>
      <c r="X27" s="566"/>
      <c r="Y27" s="567"/>
      <c r="Z27" s="478" t="s">
        <v>181</v>
      </c>
      <c r="AA27" s="458"/>
      <c r="AB27" s="458"/>
      <c r="AC27" s="458"/>
      <c r="AD27" s="458"/>
      <c r="AE27" s="458"/>
      <c r="AF27" s="458"/>
      <c r="AG27" s="459"/>
      <c r="AH27" s="479" t="s">
        <v>128</v>
      </c>
      <c r="AI27" s="480"/>
      <c r="AJ27" s="480"/>
      <c r="AK27" s="480"/>
      <c r="AL27" s="519"/>
      <c r="AM27" s="479" t="s">
        <v>137</v>
      </c>
      <c r="AN27" s="480"/>
      <c r="AO27" s="480"/>
      <c r="AP27" s="480"/>
      <c r="AQ27" s="480"/>
      <c r="AR27" s="519"/>
      <c r="AS27" s="479" t="s">
        <v>128</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v>339297</v>
      </c>
      <c r="BO27" s="602"/>
      <c r="BP27" s="602"/>
      <c r="BQ27" s="602"/>
      <c r="BR27" s="602"/>
      <c r="BS27" s="602"/>
      <c r="BT27" s="602"/>
      <c r="BU27" s="603"/>
      <c r="BV27" s="601">
        <v>339274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1900</v>
      </c>
      <c r="R28" s="480"/>
      <c r="S28" s="480"/>
      <c r="T28" s="480"/>
      <c r="U28" s="480"/>
      <c r="V28" s="519"/>
      <c r="W28" s="578"/>
      <c r="X28" s="566"/>
      <c r="Y28" s="567"/>
      <c r="Z28" s="478" t="s">
        <v>184</v>
      </c>
      <c r="AA28" s="458"/>
      <c r="AB28" s="458"/>
      <c r="AC28" s="458"/>
      <c r="AD28" s="458"/>
      <c r="AE28" s="458"/>
      <c r="AF28" s="458"/>
      <c r="AG28" s="459"/>
      <c r="AH28" s="479" t="s">
        <v>128</v>
      </c>
      <c r="AI28" s="480"/>
      <c r="AJ28" s="480"/>
      <c r="AK28" s="480"/>
      <c r="AL28" s="519"/>
      <c r="AM28" s="479" t="s">
        <v>128</v>
      </c>
      <c r="AN28" s="480"/>
      <c r="AO28" s="480"/>
      <c r="AP28" s="480"/>
      <c r="AQ28" s="480"/>
      <c r="AR28" s="519"/>
      <c r="AS28" s="479" t="s">
        <v>128</v>
      </c>
      <c r="AT28" s="480"/>
      <c r="AU28" s="480"/>
      <c r="AV28" s="480"/>
      <c r="AW28" s="480"/>
      <c r="AX28" s="481"/>
      <c r="AY28" s="604" t="s">
        <v>185</v>
      </c>
      <c r="AZ28" s="605"/>
      <c r="BA28" s="605"/>
      <c r="BB28" s="606"/>
      <c r="BC28" s="388" t="s">
        <v>47</v>
      </c>
      <c r="BD28" s="389"/>
      <c r="BE28" s="389"/>
      <c r="BF28" s="389"/>
      <c r="BG28" s="389"/>
      <c r="BH28" s="389"/>
      <c r="BI28" s="389"/>
      <c r="BJ28" s="389"/>
      <c r="BK28" s="389"/>
      <c r="BL28" s="389"/>
      <c r="BM28" s="390"/>
      <c r="BN28" s="391">
        <v>2081670</v>
      </c>
      <c r="BO28" s="392"/>
      <c r="BP28" s="392"/>
      <c r="BQ28" s="392"/>
      <c r="BR28" s="392"/>
      <c r="BS28" s="392"/>
      <c r="BT28" s="392"/>
      <c r="BU28" s="393"/>
      <c r="BV28" s="391">
        <v>1948492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186</v>
      </c>
      <c r="F29" s="458"/>
      <c r="G29" s="458"/>
      <c r="H29" s="458"/>
      <c r="I29" s="458"/>
      <c r="J29" s="458"/>
      <c r="K29" s="459"/>
      <c r="L29" s="479">
        <v>10</v>
      </c>
      <c r="M29" s="480"/>
      <c r="N29" s="480"/>
      <c r="O29" s="480"/>
      <c r="P29" s="519"/>
      <c r="Q29" s="479">
        <v>1650</v>
      </c>
      <c r="R29" s="480"/>
      <c r="S29" s="480"/>
      <c r="T29" s="480"/>
      <c r="U29" s="480"/>
      <c r="V29" s="519"/>
      <c r="W29" s="579"/>
      <c r="X29" s="580"/>
      <c r="Y29" s="581"/>
      <c r="Z29" s="478" t="s">
        <v>187</v>
      </c>
      <c r="AA29" s="458"/>
      <c r="AB29" s="458"/>
      <c r="AC29" s="458"/>
      <c r="AD29" s="458"/>
      <c r="AE29" s="458"/>
      <c r="AF29" s="458"/>
      <c r="AG29" s="459"/>
      <c r="AH29" s="479">
        <v>149</v>
      </c>
      <c r="AI29" s="480"/>
      <c r="AJ29" s="480"/>
      <c r="AK29" s="480"/>
      <c r="AL29" s="519"/>
      <c r="AM29" s="479">
        <v>455642</v>
      </c>
      <c r="AN29" s="480"/>
      <c r="AO29" s="480"/>
      <c r="AP29" s="480"/>
      <c r="AQ29" s="480"/>
      <c r="AR29" s="519"/>
      <c r="AS29" s="479">
        <v>3058</v>
      </c>
      <c r="AT29" s="480"/>
      <c r="AU29" s="480"/>
      <c r="AV29" s="480"/>
      <c r="AW29" s="480"/>
      <c r="AX29" s="481"/>
      <c r="AY29" s="607"/>
      <c r="AZ29" s="608"/>
      <c r="BA29" s="608"/>
      <c r="BB29" s="609"/>
      <c r="BC29" s="462" t="s">
        <v>188</v>
      </c>
      <c r="BD29" s="463"/>
      <c r="BE29" s="463"/>
      <c r="BF29" s="463"/>
      <c r="BG29" s="463"/>
      <c r="BH29" s="463"/>
      <c r="BI29" s="463"/>
      <c r="BJ29" s="463"/>
      <c r="BK29" s="463"/>
      <c r="BL29" s="463"/>
      <c r="BM29" s="464"/>
      <c r="BN29" s="428">
        <v>200499</v>
      </c>
      <c r="BO29" s="429"/>
      <c r="BP29" s="429"/>
      <c r="BQ29" s="429"/>
      <c r="BR29" s="429"/>
      <c r="BS29" s="429"/>
      <c r="BT29" s="429"/>
      <c r="BU29" s="430"/>
      <c r="BV29" s="428">
        <v>200208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189</v>
      </c>
      <c r="X30" s="586"/>
      <c r="Y30" s="586"/>
      <c r="Z30" s="586"/>
      <c r="AA30" s="586"/>
      <c r="AB30" s="586"/>
      <c r="AC30" s="586"/>
      <c r="AD30" s="586"/>
      <c r="AE30" s="586"/>
      <c r="AF30" s="586"/>
      <c r="AG30" s="587"/>
      <c r="AH30" s="544">
        <v>95.8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2456248</v>
      </c>
      <c r="BO30" s="602"/>
      <c r="BP30" s="602"/>
      <c r="BQ30" s="602"/>
      <c r="BR30" s="602"/>
      <c r="BS30" s="602"/>
      <c r="BT30" s="602"/>
      <c r="BU30" s="603"/>
      <c r="BV30" s="601">
        <v>2798774</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196</v>
      </c>
      <c r="D33" s="452"/>
      <c r="E33" s="417" t="s">
        <v>197</v>
      </c>
      <c r="F33" s="417"/>
      <c r="G33" s="417"/>
      <c r="H33" s="417"/>
      <c r="I33" s="417"/>
      <c r="J33" s="417"/>
      <c r="K33" s="417"/>
      <c r="L33" s="417"/>
      <c r="M33" s="417"/>
      <c r="N33" s="417"/>
      <c r="O33" s="417"/>
      <c r="P33" s="417"/>
      <c r="Q33" s="417"/>
      <c r="R33" s="417"/>
      <c r="S33" s="417"/>
      <c r="T33" s="215"/>
      <c r="U33" s="452" t="s">
        <v>196</v>
      </c>
      <c r="V33" s="452"/>
      <c r="W33" s="417" t="s">
        <v>198</v>
      </c>
      <c r="X33" s="417"/>
      <c r="Y33" s="417"/>
      <c r="Z33" s="417"/>
      <c r="AA33" s="417"/>
      <c r="AB33" s="417"/>
      <c r="AC33" s="417"/>
      <c r="AD33" s="417"/>
      <c r="AE33" s="417"/>
      <c r="AF33" s="417"/>
      <c r="AG33" s="417"/>
      <c r="AH33" s="417"/>
      <c r="AI33" s="417"/>
      <c r="AJ33" s="417"/>
      <c r="AK33" s="417"/>
      <c r="AL33" s="215"/>
      <c r="AM33" s="452" t="s">
        <v>196</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病院事業会計</v>
      </c>
      <c r="AP34" s="615"/>
      <c r="AQ34" s="615"/>
      <c r="AR34" s="615"/>
      <c r="AS34" s="615"/>
      <c r="AT34" s="615"/>
      <c r="AU34" s="615"/>
      <c r="AV34" s="615"/>
      <c r="AW34" s="615"/>
      <c r="AX34" s="615"/>
      <c r="AY34" s="615"/>
      <c r="AZ34" s="615"/>
      <c r="BA34" s="615"/>
      <c r="BB34" s="615"/>
      <c r="BC34" s="615"/>
      <c r="BD34" s="213"/>
      <c r="BE34" s="614">
        <f>IF(BG34="","",MAX(C34:D43,U34:V43,AM34:AN43)+1)</f>
        <v>8</v>
      </c>
      <c r="BF34" s="614"/>
      <c r="BG34" s="615" t="str">
        <f>IF('各会計、関係団体の財政状況及び健全化判断比率'!B33="","",'各会計、関係団体の財政状況及び健全化判断比率'!B33)</f>
        <v>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13</v>
      </c>
      <c r="BX34" s="614"/>
      <c r="BY34" s="615" t="str">
        <f>IF('各会計、関係団体の財政状況及び健全化判断比率'!B68="","",'各会計、関係団体の財政状況及び健全化判断比率'!B68)</f>
        <v>北部桧山衛生センター組合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北檜山観光振興公社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営農用水道等事業特別会計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介護保険事業特別会計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9</v>
      </c>
      <c r="BF35" s="614"/>
      <c r="BG35" s="615" t="str">
        <f>IF('各会計、関係団体の財政状況及び健全化判断比率'!B34="","",'各会計、関係団体の財政状況及び健全化判断比率'!B34)</f>
        <v>公共下水道事業特別会計</v>
      </c>
      <c r="BH35" s="615"/>
      <c r="BI35" s="615"/>
      <c r="BJ35" s="615"/>
      <c r="BK35" s="615"/>
      <c r="BL35" s="615"/>
      <c r="BM35" s="615"/>
      <c r="BN35" s="615"/>
      <c r="BO35" s="615"/>
      <c r="BP35" s="615"/>
      <c r="BQ35" s="615"/>
      <c r="BR35" s="615"/>
      <c r="BS35" s="615"/>
      <c r="BT35" s="615"/>
      <c r="BU35" s="615"/>
      <c r="BV35" s="213"/>
      <c r="BW35" s="614">
        <f t="shared" ref="BW35:BW43" si="2">IF(BY35="","",BW34+1)</f>
        <v>14</v>
      </c>
      <c r="BX35" s="614"/>
      <c r="BY35" s="615" t="str">
        <f>IF('各会計、関係団体の財政状況及び健全化判断比率'!B69="","",'各会計、関係団体の財政状況及び健全化判断比率'!B69)</f>
        <v>檜山広域行政組合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10</v>
      </c>
      <c r="BF36" s="614"/>
      <c r="BG36" s="615" t="str">
        <f>IF('各会計、関係団体の財政状況及び健全化判断比率'!B35="","",'各会計、関係団体の財政状況及び健全化判断比率'!B35)</f>
        <v>漁業集落排水事業特別会計</v>
      </c>
      <c r="BH36" s="615"/>
      <c r="BI36" s="615"/>
      <c r="BJ36" s="615"/>
      <c r="BK36" s="615"/>
      <c r="BL36" s="615"/>
      <c r="BM36" s="615"/>
      <c r="BN36" s="615"/>
      <c r="BO36" s="615"/>
      <c r="BP36" s="615"/>
      <c r="BQ36" s="615"/>
      <c r="BR36" s="615"/>
      <c r="BS36" s="615"/>
      <c r="BT36" s="615"/>
      <c r="BU36" s="615"/>
      <c r="BV36" s="213"/>
      <c r="BW36" s="614">
        <f t="shared" si="2"/>
        <v>15</v>
      </c>
      <c r="BX36" s="614"/>
      <c r="BY36" s="615" t="str">
        <f>IF('各会計、関係団体の財政状況及び健全化判断比率'!B70="","",'各会計、関係団体の財政状況及び健全化判断比率'!B70)</f>
        <v>渡島・檜山地方税滞納整理機構</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f t="shared" si="1"/>
        <v>11</v>
      </c>
      <c r="BF37" s="614"/>
      <c r="BG37" s="615" t="str">
        <f>IF('各会計、関係団体の財政状況及び健全化判断比率'!B36="","",'各会計、関係団体の財政状況及び健全化判断比率'!B36)</f>
        <v>風力発電事業特別会計</v>
      </c>
      <c r="BH37" s="615"/>
      <c r="BI37" s="615"/>
      <c r="BJ37" s="615"/>
      <c r="BK37" s="615"/>
      <c r="BL37" s="615"/>
      <c r="BM37" s="615"/>
      <c r="BN37" s="615"/>
      <c r="BO37" s="615"/>
      <c r="BP37" s="615"/>
      <c r="BQ37" s="615"/>
      <c r="BR37" s="615"/>
      <c r="BS37" s="615"/>
      <c r="BT37" s="615"/>
      <c r="BU37" s="615"/>
      <c r="BV37" s="213"/>
      <c r="BW37" s="614" t="str">
        <f t="shared" si="2"/>
        <v/>
      </c>
      <c r="BX37" s="614"/>
      <c r="BY37" s="615" t="str">
        <f>IF('各会計、関係団体の財政状況及び健全化判断比率'!B71="","",'各会計、関係団体の財政状況及び健全化判断比率'!B71)</f>
        <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f t="shared" si="1"/>
        <v>12</v>
      </c>
      <c r="BF38" s="614"/>
      <c r="BG38" s="615" t="str">
        <f>IF('各会計、関係団体の財政状況及び健全化判断比率'!B37="","",'各会計、関係団体の財政状況及び健全化判断比率'!B37)</f>
        <v>瀬棚港旅客施設事業特別会計</v>
      </c>
      <c r="BH38" s="615"/>
      <c r="BI38" s="615"/>
      <c r="BJ38" s="615"/>
      <c r="BK38" s="615"/>
      <c r="BL38" s="615"/>
      <c r="BM38" s="615"/>
      <c r="BN38" s="615"/>
      <c r="BO38" s="615"/>
      <c r="BP38" s="615"/>
      <c r="BQ38" s="615"/>
      <c r="BR38" s="615"/>
      <c r="BS38" s="615"/>
      <c r="BT38" s="615"/>
      <c r="BU38" s="615"/>
      <c r="BV38" s="213"/>
      <c r="BW38" s="614" t="str">
        <f t="shared" si="2"/>
        <v/>
      </c>
      <c r="BX38" s="614"/>
      <c r="BY38" s="615" t="str">
        <f>IF('各会計、関係団体の財政状況及び健全化判断比率'!B72="","",'各会計、関係団体の財政状況及び健全化判断比率'!B72)</f>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39cfwfaEE6ZcDPNZMhJye1xr7QopkRrQwBOWNRy8SzFaYmtEDIDn0gl3dk3GGoqqUrfhkyZyD/N4yZFybH0DA==" saltValue="GuSXxbKXuCP62QWDsPVO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06" t="s">
        <v>573</v>
      </c>
      <c r="D34" s="1206"/>
      <c r="E34" s="1207"/>
      <c r="F34" s="32">
        <v>7.79</v>
      </c>
      <c r="G34" s="33">
        <v>8.7799999999999994</v>
      </c>
      <c r="H34" s="33">
        <v>10.62</v>
      </c>
      <c r="I34" s="33">
        <v>12.02</v>
      </c>
      <c r="J34" s="34">
        <v>13.74</v>
      </c>
      <c r="K34" s="22"/>
      <c r="L34" s="22"/>
      <c r="M34" s="22"/>
      <c r="N34" s="22"/>
      <c r="O34" s="22"/>
      <c r="P34" s="22"/>
    </row>
    <row r="35" spans="1:16" ht="39" customHeight="1" x14ac:dyDescent="0.15">
      <c r="A35" s="22"/>
      <c r="B35" s="35"/>
      <c r="C35" s="1200" t="s">
        <v>574</v>
      </c>
      <c r="D35" s="1201"/>
      <c r="E35" s="1202"/>
      <c r="F35" s="36">
        <v>3.11</v>
      </c>
      <c r="G35" s="37">
        <v>4.7699999999999996</v>
      </c>
      <c r="H35" s="37">
        <v>6.38</v>
      </c>
      <c r="I35" s="37">
        <v>4.37</v>
      </c>
      <c r="J35" s="38">
        <v>3.52</v>
      </c>
      <c r="K35" s="22"/>
      <c r="L35" s="22"/>
      <c r="M35" s="22"/>
      <c r="N35" s="22"/>
      <c r="O35" s="22"/>
      <c r="P35" s="22"/>
    </row>
    <row r="36" spans="1:16" ht="39" customHeight="1" x14ac:dyDescent="0.15">
      <c r="A36" s="22"/>
      <c r="B36" s="35"/>
      <c r="C36" s="1200" t="s">
        <v>575</v>
      </c>
      <c r="D36" s="1201"/>
      <c r="E36" s="1202"/>
      <c r="F36" s="36">
        <v>0.06</v>
      </c>
      <c r="G36" s="37">
        <v>0.36</v>
      </c>
      <c r="H36" s="37">
        <v>0.22</v>
      </c>
      <c r="I36" s="37">
        <v>0.71</v>
      </c>
      <c r="J36" s="38">
        <v>0.6</v>
      </c>
      <c r="K36" s="22"/>
      <c r="L36" s="22"/>
      <c r="M36" s="22"/>
      <c r="N36" s="22"/>
      <c r="O36" s="22"/>
      <c r="P36" s="22"/>
    </row>
    <row r="37" spans="1:16" ht="39" customHeight="1" x14ac:dyDescent="0.15">
      <c r="A37" s="22"/>
      <c r="B37" s="35"/>
      <c r="C37" s="1200" t="s">
        <v>576</v>
      </c>
      <c r="D37" s="1201"/>
      <c r="E37" s="1202"/>
      <c r="F37" s="36">
        <v>0.77</v>
      </c>
      <c r="G37" s="37">
        <v>0.67</v>
      </c>
      <c r="H37" s="37">
        <v>0.43</v>
      </c>
      <c r="I37" s="37">
        <v>0.83</v>
      </c>
      <c r="J37" s="38">
        <v>0.14000000000000001</v>
      </c>
      <c r="K37" s="22"/>
      <c r="L37" s="22"/>
      <c r="M37" s="22"/>
      <c r="N37" s="22"/>
      <c r="O37" s="22"/>
      <c r="P37" s="22"/>
    </row>
    <row r="38" spans="1:16" ht="39" customHeight="1" x14ac:dyDescent="0.15">
      <c r="A38" s="22"/>
      <c r="B38" s="35"/>
      <c r="C38" s="1200" t="s">
        <v>577</v>
      </c>
      <c r="D38" s="1201"/>
      <c r="E38" s="1202"/>
      <c r="F38" s="36">
        <v>0.03</v>
      </c>
      <c r="G38" s="37">
        <v>0.09</v>
      </c>
      <c r="H38" s="37">
        <v>0.03</v>
      </c>
      <c r="I38" s="37">
        <v>0.04</v>
      </c>
      <c r="J38" s="38">
        <v>0.08</v>
      </c>
      <c r="K38" s="22"/>
      <c r="L38" s="22"/>
      <c r="M38" s="22"/>
      <c r="N38" s="22"/>
      <c r="O38" s="22"/>
      <c r="P38" s="22"/>
    </row>
    <row r="39" spans="1:16" ht="39" customHeight="1" x14ac:dyDescent="0.15">
      <c r="A39" s="22"/>
      <c r="B39" s="35"/>
      <c r="C39" s="1200" t="s">
        <v>578</v>
      </c>
      <c r="D39" s="1201"/>
      <c r="E39" s="1202"/>
      <c r="F39" s="36">
        <v>0.1</v>
      </c>
      <c r="G39" s="37">
        <v>0.12</v>
      </c>
      <c r="H39" s="37">
        <v>0.16</v>
      </c>
      <c r="I39" s="37">
        <v>0.23</v>
      </c>
      <c r="J39" s="38">
        <v>7.0000000000000007E-2</v>
      </c>
      <c r="K39" s="22"/>
      <c r="L39" s="22"/>
      <c r="M39" s="22"/>
      <c r="N39" s="22"/>
      <c r="O39" s="22"/>
      <c r="P39" s="22"/>
    </row>
    <row r="40" spans="1:16" ht="39" customHeight="1" x14ac:dyDescent="0.15">
      <c r="A40" s="22"/>
      <c r="B40" s="35"/>
      <c r="C40" s="1200" t="s">
        <v>579</v>
      </c>
      <c r="D40" s="1201"/>
      <c r="E40" s="1202"/>
      <c r="F40" s="36">
        <v>0.01</v>
      </c>
      <c r="G40" s="37">
        <v>0</v>
      </c>
      <c r="H40" s="37">
        <v>0.17</v>
      </c>
      <c r="I40" s="37">
        <v>0.04</v>
      </c>
      <c r="J40" s="38">
        <v>0.04</v>
      </c>
      <c r="K40" s="22"/>
      <c r="L40" s="22"/>
      <c r="M40" s="22"/>
      <c r="N40" s="22"/>
      <c r="O40" s="22"/>
      <c r="P40" s="22"/>
    </row>
    <row r="41" spans="1:16" ht="39" customHeight="1" x14ac:dyDescent="0.15">
      <c r="A41" s="22"/>
      <c r="B41" s="35"/>
      <c r="C41" s="1200" t="s">
        <v>580</v>
      </c>
      <c r="D41" s="1201"/>
      <c r="E41" s="1202"/>
      <c r="F41" s="36" t="s">
        <v>525</v>
      </c>
      <c r="G41" s="37" t="s">
        <v>525</v>
      </c>
      <c r="H41" s="37" t="s">
        <v>525</v>
      </c>
      <c r="I41" s="37" t="s">
        <v>525</v>
      </c>
      <c r="J41" s="38">
        <v>0.01</v>
      </c>
      <c r="K41" s="22"/>
      <c r="L41" s="22"/>
      <c r="M41" s="22"/>
      <c r="N41" s="22"/>
      <c r="O41" s="22"/>
      <c r="P41" s="22"/>
    </row>
    <row r="42" spans="1:16" ht="39" customHeight="1" x14ac:dyDescent="0.15">
      <c r="A42" s="22"/>
      <c r="B42" s="39"/>
      <c r="C42" s="1200" t="s">
        <v>581</v>
      </c>
      <c r="D42" s="1201"/>
      <c r="E42" s="1202"/>
      <c r="F42" s="36" t="s">
        <v>525</v>
      </c>
      <c r="G42" s="37" t="s">
        <v>525</v>
      </c>
      <c r="H42" s="37" t="s">
        <v>525</v>
      </c>
      <c r="I42" s="37" t="s">
        <v>525</v>
      </c>
      <c r="J42" s="38" t="s">
        <v>525</v>
      </c>
      <c r="K42" s="22"/>
      <c r="L42" s="22"/>
      <c r="M42" s="22"/>
      <c r="N42" s="22"/>
      <c r="O42" s="22"/>
      <c r="P42" s="22"/>
    </row>
    <row r="43" spans="1:16" ht="39" customHeight="1" thickBot="1" x14ac:dyDescent="0.2">
      <c r="A43" s="22"/>
      <c r="B43" s="40"/>
      <c r="C43" s="1203" t="s">
        <v>582</v>
      </c>
      <c r="D43" s="1204"/>
      <c r="E43" s="1205"/>
      <c r="F43" s="41">
        <v>0.03</v>
      </c>
      <c r="G43" s="42">
        <v>0.03</v>
      </c>
      <c r="H43" s="42">
        <v>0.03</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pBo/dPq7AGME0eaW3shsf77NlpK7rO+98CHFanyU0YNBorwsu5tnLmIHqHvrWwBi4jBoLyrngcCp6AHMVeloA==" saltValue="6i/EbcOBiEnrYm1rScb6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1560</v>
      </c>
      <c r="L45" s="60">
        <v>1481</v>
      </c>
      <c r="M45" s="60">
        <v>1369</v>
      </c>
      <c r="N45" s="60">
        <v>1335</v>
      </c>
      <c r="O45" s="61">
        <v>1308</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525</v>
      </c>
      <c r="L46" s="64" t="s">
        <v>525</v>
      </c>
      <c r="M46" s="64" t="s">
        <v>525</v>
      </c>
      <c r="N46" s="64" t="s">
        <v>525</v>
      </c>
      <c r="O46" s="65" t="s">
        <v>525</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525</v>
      </c>
      <c r="L47" s="64" t="s">
        <v>525</v>
      </c>
      <c r="M47" s="64" t="s">
        <v>525</v>
      </c>
      <c r="N47" s="64" t="s">
        <v>525</v>
      </c>
      <c r="O47" s="65" t="s">
        <v>525</v>
      </c>
      <c r="P47" s="48"/>
      <c r="Q47" s="48"/>
      <c r="R47" s="48"/>
      <c r="S47" s="48"/>
      <c r="T47" s="48"/>
      <c r="U47" s="48"/>
    </row>
    <row r="48" spans="1:21" ht="30.75" customHeight="1" x14ac:dyDescent="0.15">
      <c r="A48" s="48"/>
      <c r="B48" s="1210"/>
      <c r="C48" s="1211"/>
      <c r="D48" s="62"/>
      <c r="E48" s="1216" t="s">
        <v>14</v>
      </c>
      <c r="F48" s="1216"/>
      <c r="G48" s="1216"/>
      <c r="H48" s="1216"/>
      <c r="I48" s="1216"/>
      <c r="J48" s="1217"/>
      <c r="K48" s="63">
        <v>256</v>
      </c>
      <c r="L48" s="64">
        <v>264</v>
      </c>
      <c r="M48" s="64">
        <v>255</v>
      </c>
      <c r="N48" s="64">
        <v>281</v>
      </c>
      <c r="O48" s="65">
        <v>273</v>
      </c>
      <c r="P48" s="48"/>
      <c r="Q48" s="48"/>
      <c r="R48" s="48"/>
      <c r="S48" s="48"/>
      <c r="T48" s="48"/>
      <c r="U48" s="48"/>
    </row>
    <row r="49" spans="1:21" ht="30.75" customHeight="1" x14ac:dyDescent="0.15">
      <c r="A49" s="48"/>
      <c r="B49" s="1210"/>
      <c r="C49" s="1211"/>
      <c r="D49" s="62"/>
      <c r="E49" s="1216" t="s">
        <v>15</v>
      </c>
      <c r="F49" s="1216"/>
      <c r="G49" s="1216"/>
      <c r="H49" s="1216"/>
      <c r="I49" s="1216"/>
      <c r="J49" s="1217"/>
      <c r="K49" s="63">
        <v>44</v>
      </c>
      <c r="L49" s="64">
        <v>24</v>
      </c>
      <c r="M49" s="64">
        <v>24</v>
      </c>
      <c r="N49" s="64">
        <v>21</v>
      </c>
      <c r="O49" s="65">
        <v>11</v>
      </c>
      <c r="P49" s="48"/>
      <c r="Q49" s="48"/>
      <c r="R49" s="48"/>
      <c r="S49" s="48"/>
      <c r="T49" s="48"/>
      <c r="U49" s="48"/>
    </row>
    <row r="50" spans="1:21" ht="30.75" customHeight="1" x14ac:dyDescent="0.15">
      <c r="A50" s="48"/>
      <c r="B50" s="1210"/>
      <c r="C50" s="1211"/>
      <c r="D50" s="62"/>
      <c r="E50" s="1216" t="s">
        <v>16</v>
      </c>
      <c r="F50" s="1216"/>
      <c r="G50" s="1216"/>
      <c r="H50" s="1216"/>
      <c r="I50" s="1216"/>
      <c r="J50" s="1217"/>
      <c r="K50" s="63">
        <v>57</v>
      </c>
      <c r="L50" s="64">
        <v>16</v>
      </c>
      <c r="M50" s="64">
        <v>13</v>
      </c>
      <c r="N50" s="64">
        <v>9</v>
      </c>
      <c r="O50" s="65">
        <v>9</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525</v>
      </c>
      <c r="L51" s="64" t="s">
        <v>525</v>
      </c>
      <c r="M51" s="64" t="s">
        <v>525</v>
      </c>
      <c r="N51" s="64" t="s">
        <v>525</v>
      </c>
      <c r="O51" s="65" t="s">
        <v>525</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1398</v>
      </c>
      <c r="L52" s="64">
        <v>1362</v>
      </c>
      <c r="M52" s="64">
        <v>1286</v>
      </c>
      <c r="N52" s="64">
        <v>1257</v>
      </c>
      <c r="O52" s="65">
        <v>1176</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519</v>
      </c>
      <c r="L53" s="69">
        <v>423</v>
      </c>
      <c r="M53" s="69">
        <v>375</v>
      </c>
      <c r="N53" s="69">
        <v>389</v>
      </c>
      <c r="O53" s="70">
        <v>425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24" t="s">
        <v>24</v>
      </c>
      <c r="C57" s="1225"/>
      <c r="D57" s="1228" t="s">
        <v>25</v>
      </c>
      <c r="E57" s="1229"/>
      <c r="F57" s="1229"/>
      <c r="G57" s="1229"/>
      <c r="H57" s="1229"/>
      <c r="I57" s="1229"/>
      <c r="J57" s="1230"/>
      <c r="K57" s="82"/>
      <c r="L57" s="83"/>
      <c r="M57" s="83"/>
      <c r="N57" s="83"/>
      <c r="O57" s="84"/>
    </row>
    <row r="58" spans="1:21" ht="31.5" customHeight="1" thickBot="1" x14ac:dyDescent="0.2">
      <c r="B58" s="1226"/>
      <c r="C58" s="1227"/>
      <c r="D58" s="1231" t="s">
        <v>26</v>
      </c>
      <c r="E58" s="1232"/>
      <c r="F58" s="1232"/>
      <c r="G58" s="1232"/>
      <c r="H58" s="1232"/>
      <c r="I58" s="1232"/>
      <c r="J58" s="1233"/>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7OD2+zqt6IyRQqTo11c7LmbhQI3LPSSiBRloSh3q++SC2Zu10pvix+pq7I/RnsudDCq/xMqj1Zm4S1JmqH9Q==" saltValue="Hj2e52kJn5c1TF9AwUejU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566</v>
      </c>
      <c r="J40" s="99" t="s">
        <v>567</v>
      </c>
      <c r="K40" s="99" t="s">
        <v>568</v>
      </c>
      <c r="L40" s="99" t="s">
        <v>569</v>
      </c>
      <c r="M40" s="100" t="s">
        <v>570</v>
      </c>
    </row>
    <row r="41" spans="2:13" ht="27.75" customHeight="1" x14ac:dyDescent="0.15">
      <c r="B41" s="1234" t="s">
        <v>29</v>
      </c>
      <c r="C41" s="1235"/>
      <c r="D41" s="101"/>
      <c r="E41" s="1240" t="s">
        <v>30</v>
      </c>
      <c r="F41" s="1240"/>
      <c r="G41" s="1240"/>
      <c r="H41" s="1241"/>
      <c r="I41" s="102">
        <v>9719</v>
      </c>
      <c r="J41" s="103">
        <v>9328</v>
      </c>
      <c r="K41" s="103">
        <v>8802</v>
      </c>
      <c r="L41" s="103">
        <v>9228</v>
      </c>
      <c r="M41" s="104">
        <v>9265</v>
      </c>
    </row>
    <row r="42" spans="2:13" ht="27.75" customHeight="1" x14ac:dyDescent="0.15">
      <c r="B42" s="1236"/>
      <c r="C42" s="1237"/>
      <c r="D42" s="105"/>
      <c r="E42" s="1242" t="s">
        <v>31</v>
      </c>
      <c r="F42" s="1242"/>
      <c r="G42" s="1242"/>
      <c r="H42" s="1243"/>
      <c r="I42" s="106">
        <v>44</v>
      </c>
      <c r="J42" s="107">
        <v>31</v>
      </c>
      <c r="K42" s="107">
        <v>22</v>
      </c>
      <c r="L42" s="107">
        <v>19</v>
      </c>
      <c r="M42" s="108">
        <v>12</v>
      </c>
    </row>
    <row r="43" spans="2:13" ht="27.75" customHeight="1" x14ac:dyDescent="0.15">
      <c r="B43" s="1236"/>
      <c r="C43" s="1237"/>
      <c r="D43" s="105"/>
      <c r="E43" s="1242" t="s">
        <v>32</v>
      </c>
      <c r="F43" s="1242"/>
      <c r="G43" s="1242"/>
      <c r="H43" s="1243"/>
      <c r="I43" s="106">
        <v>3139</v>
      </c>
      <c r="J43" s="107">
        <v>3107</v>
      </c>
      <c r="K43" s="107">
        <v>2920</v>
      </c>
      <c r="L43" s="107">
        <v>2806</v>
      </c>
      <c r="M43" s="108">
        <v>2655</v>
      </c>
    </row>
    <row r="44" spans="2:13" ht="27.75" customHeight="1" x14ac:dyDescent="0.15">
      <c r="B44" s="1236"/>
      <c r="C44" s="1237"/>
      <c r="D44" s="105"/>
      <c r="E44" s="1242" t="s">
        <v>33</v>
      </c>
      <c r="F44" s="1242"/>
      <c r="G44" s="1242"/>
      <c r="H44" s="1243"/>
      <c r="I44" s="106">
        <v>8</v>
      </c>
      <c r="J44" s="107">
        <v>5</v>
      </c>
      <c r="K44" s="107">
        <v>3</v>
      </c>
      <c r="L44" s="107">
        <v>2</v>
      </c>
      <c r="M44" s="108">
        <v>3</v>
      </c>
    </row>
    <row r="45" spans="2:13" ht="27.75" customHeight="1" x14ac:dyDescent="0.15">
      <c r="B45" s="1236"/>
      <c r="C45" s="1237"/>
      <c r="D45" s="105"/>
      <c r="E45" s="1242" t="s">
        <v>34</v>
      </c>
      <c r="F45" s="1242"/>
      <c r="G45" s="1242"/>
      <c r="H45" s="1243"/>
      <c r="I45" s="106">
        <v>1898</v>
      </c>
      <c r="J45" s="107">
        <v>1776</v>
      </c>
      <c r="K45" s="107">
        <v>1693</v>
      </c>
      <c r="L45" s="107">
        <v>1623</v>
      </c>
      <c r="M45" s="108">
        <v>1550</v>
      </c>
    </row>
    <row r="46" spans="2:13" ht="27.75" customHeight="1" x14ac:dyDescent="0.15">
      <c r="B46" s="1236"/>
      <c r="C46" s="1237"/>
      <c r="D46" s="109"/>
      <c r="E46" s="1242" t="s">
        <v>35</v>
      </c>
      <c r="F46" s="1242"/>
      <c r="G46" s="1242"/>
      <c r="H46" s="1243"/>
      <c r="I46" s="106" t="s">
        <v>525</v>
      </c>
      <c r="J46" s="107" t="s">
        <v>525</v>
      </c>
      <c r="K46" s="107" t="s">
        <v>525</v>
      </c>
      <c r="L46" s="107" t="s">
        <v>525</v>
      </c>
      <c r="M46" s="108" t="s">
        <v>525</v>
      </c>
    </row>
    <row r="47" spans="2:13" ht="27.75" customHeight="1" x14ac:dyDescent="0.15">
      <c r="B47" s="1236"/>
      <c r="C47" s="1237"/>
      <c r="D47" s="110"/>
      <c r="E47" s="1244" t="s">
        <v>36</v>
      </c>
      <c r="F47" s="1245"/>
      <c r="G47" s="1245"/>
      <c r="H47" s="1246"/>
      <c r="I47" s="106" t="s">
        <v>525</v>
      </c>
      <c r="J47" s="107" t="s">
        <v>525</v>
      </c>
      <c r="K47" s="107" t="s">
        <v>525</v>
      </c>
      <c r="L47" s="107" t="s">
        <v>525</v>
      </c>
      <c r="M47" s="108" t="s">
        <v>525</v>
      </c>
    </row>
    <row r="48" spans="2:13" ht="27.75" customHeight="1" x14ac:dyDescent="0.15">
      <c r="B48" s="1236"/>
      <c r="C48" s="1237"/>
      <c r="D48" s="105"/>
      <c r="E48" s="1242" t="s">
        <v>37</v>
      </c>
      <c r="F48" s="1242"/>
      <c r="G48" s="1242"/>
      <c r="H48" s="1243"/>
      <c r="I48" s="106" t="s">
        <v>525</v>
      </c>
      <c r="J48" s="107" t="s">
        <v>525</v>
      </c>
      <c r="K48" s="107" t="s">
        <v>525</v>
      </c>
      <c r="L48" s="107" t="s">
        <v>525</v>
      </c>
      <c r="M48" s="108" t="s">
        <v>525</v>
      </c>
    </row>
    <row r="49" spans="2:13" ht="27.75" customHeight="1" x14ac:dyDescent="0.15">
      <c r="B49" s="1238"/>
      <c r="C49" s="1239"/>
      <c r="D49" s="105"/>
      <c r="E49" s="1242" t="s">
        <v>38</v>
      </c>
      <c r="F49" s="1242"/>
      <c r="G49" s="1242"/>
      <c r="H49" s="1243"/>
      <c r="I49" s="106" t="s">
        <v>525</v>
      </c>
      <c r="J49" s="107" t="s">
        <v>525</v>
      </c>
      <c r="K49" s="107" t="s">
        <v>525</v>
      </c>
      <c r="L49" s="107" t="s">
        <v>525</v>
      </c>
      <c r="M49" s="108" t="s">
        <v>525</v>
      </c>
    </row>
    <row r="50" spans="2:13" ht="27.75" customHeight="1" x14ac:dyDescent="0.15">
      <c r="B50" s="1247" t="s">
        <v>39</v>
      </c>
      <c r="C50" s="1248"/>
      <c r="D50" s="111"/>
      <c r="E50" s="1242" t="s">
        <v>40</v>
      </c>
      <c r="F50" s="1242"/>
      <c r="G50" s="1242"/>
      <c r="H50" s="1243"/>
      <c r="I50" s="106">
        <v>3066</v>
      </c>
      <c r="J50" s="107">
        <v>3230</v>
      </c>
      <c r="K50" s="107">
        <v>3600</v>
      </c>
      <c r="L50" s="107">
        <v>3964</v>
      </c>
      <c r="M50" s="108">
        <v>3755</v>
      </c>
    </row>
    <row r="51" spans="2:13" ht="27.75" customHeight="1" x14ac:dyDescent="0.15">
      <c r="B51" s="1236"/>
      <c r="C51" s="1237"/>
      <c r="D51" s="105"/>
      <c r="E51" s="1242" t="s">
        <v>41</v>
      </c>
      <c r="F51" s="1242"/>
      <c r="G51" s="1242"/>
      <c r="H51" s="1243"/>
      <c r="I51" s="106">
        <v>980</v>
      </c>
      <c r="J51" s="107">
        <v>840</v>
      </c>
      <c r="K51" s="107">
        <v>717</v>
      </c>
      <c r="L51" s="107">
        <v>622</v>
      </c>
      <c r="M51" s="108">
        <v>532</v>
      </c>
    </row>
    <row r="52" spans="2:13" ht="27.75" customHeight="1" x14ac:dyDescent="0.15">
      <c r="B52" s="1238"/>
      <c r="C52" s="1239"/>
      <c r="D52" s="105"/>
      <c r="E52" s="1242" t="s">
        <v>42</v>
      </c>
      <c r="F52" s="1242"/>
      <c r="G52" s="1242"/>
      <c r="H52" s="1243"/>
      <c r="I52" s="106">
        <v>9763</v>
      </c>
      <c r="J52" s="107">
        <v>9734</v>
      </c>
      <c r="K52" s="107">
        <v>9296</v>
      </c>
      <c r="L52" s="107">
        <v>9507</v>
      </c>
      <c r="M52" s="108">
        <v>9548</v>
      </c>
    </row>
    <row r="53" spans="2:13" ht="27.75" customHeight="1" thickBot="1" x14ac:dyDescent="0.2">
      <c r="B53" s="1249" t="s">
        <v>43</v>
      </c>
      <c r="C53" s="1250"/>
      <c r="D53" s="112"/>
      <c r="E53" s="1251" t="s">
        <v>44</v>
      </c>
      <c r="F53" s="1251"/>
      <c r="G53" s="1251"/>
      <c r="H53" s="1252"/>
      <c r="I53" s="113">
        <v>999</v>
      </c>
      <c r="J53" s="114">
        <v>443</v>
      </c>
      <c r="K53" s="114">
        <v>-172</v>
      </c>
      <c r="L53" s="114">
        <v>-415</v>
      </c>
      <c r="M53" s="115">
        <v>-350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T5asYCKSE3I34BDnF+IzTN/QjNtqnZOX+PVF0m5/M4GVii4rRm7I7feqcrMUKVSIkmJYaf88+1Q7Fn1vCiuhA==" saltValue="e1VHdzaE1arH97Ine5S6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61" t="s">
        <v>47</v>
      </c>
      <c r="D55" s="1261"/>
      <c r="E55" s="1262"/>
      <c r="F55" s="127">
        <v>1698</v>
      </c>
      <c r="G55" s="127">
        <v>1948</v>
      </c>
      <c r="H55" s="128">
        <v>2082</v>
      </c>
    </row>
    <row r="56" spans="2:8" ht="52.5" customHeight="1" x14ac:dyDescent="0.15">
      <c r="B56" s="129"/>
      <c r="C56" s="1263" t="s">
        <v>48</v>
      </c>
      <c r="D56" s="1263"/>
      <c r="E56" s="1264"/>
      <c r="F56" s="130">
        <v>200</v>
      </c>
      <c r="G56" s="130">
        <v>200</v>
      </c>
      <c r="H56" s="131">
        <v>200</v>
      </c>
    </row>
    <row r="57" spans="2:8" ht="53.25" customHeight="1" x14ac:dyDescent="0.15">
      <c r="B57" s="129"/>
      <c r="C57" s="1265" t="s">
        <v>49</v>
      </c>
      <c r="D57" s="1265"/>
      <c r="E57" s="1266"/>
      <c r="F57" s="132">
        <v>2690</v>
      </c>
      <c r="G57" s="132">
        <v>2799</v>
      </c>
      <c r="H57" s="133">
        <v>2456</v>
      </c>
    </row>
    <row r="58" spans="2:8" ht="45.75" customHeight="1" x14ac:dyDescent="0.15">
      <c r="B58" s="134"/>
      <c r="C58" s="1253" t="s">
        <v>598</v>
      </c>
      <c r="D58" s="1254"/>
      <c r="E58" s="1255"/>
      <c r="F58" s="135">
        <v>1472</v>
      </c>
      <c r="G58" s="135">
        <v>1555</v>
      </c>
      <c r="H58" s="136">
        <v>1565</v>
      </c>
    </row>
    <row r="59" spans="2:8" ht="45.75" customHeight="1" x14ac:dyDescent="0.15">
      <c r="B59" s="134"/>
      <c r="C59" s="1253" t="s">
        <v>599</v>
      </c>
      <c r="D59" s="1254"/>
      <c r="E59" s="1255"/>
      <c r="F59" s="135">
        <v>539</v>
      </c>
      <c r="G59" s="135">
        <v>540</v>
      </c>
      <c r="H59" s="136">
        <v>294</v>
      </c>
    </row>
    <row r="60" spans="2:8" ht="45.75" customHeight="1" x14ac:dyDescent="0.15">
      <c r="B60" s="134"/>
      <c r="C60" s="1253" t="s">
        <v>600</v>
      </c>
      <c r="D60" s="1254"/>
      <c r="E60" s="1255"/>
      <c r="F60" s="135">
        <v>143</v>
      </c>
      <c r="G60" s="135">
        <v>155</v>
      </c>
      <c r="H60" s="136">
        <v>135</v>
      </c>
    </row>
    <row r="61" spans="2:8" ht="45.75" customHeight="1" x14ac:dyDescent="0.15">
      <c r="B61" s="134"/>
      <c r="C61" s="1253" t="s">
        <v>601</v>
      </c>
      <c r="D61" s="1254"/>
      <c r="E61" s="1255"/>
      <c r="F61" s="135">
        <v>118</v>
      </c>
      <c r="G61" s="135">
        <v>147</v>
      </c>
      <c r="H61" s="136">
        <v>109</v>
      </c>
    </row>
    <row r="62" spans="2:8" ht="45.75" customHeight="1" thickBot="1" x14ac:dyDescent="0.2">
      <c r="B62" s="137"/>
      <c r="C62" s="1256" t="s">
        <v>602</v>
      </c>
      <c r="D62" s="1257"/>
      <c r="E62" s="1258"/>
      <c r="F62" s="138">
        <v>102</v>
      </c>
      <c r="G62" s="138">
        <v>102</v>
      </c>
      <c r="H62" s="139">
        <v>103</v>
      </c>
    </row>
    <row r="63" spans="2:8" ht="52.5" customHeight="1" thickBot="1" x14ac:dyDescent="0.2">
      <c r="B63" s="140"/>
      <c r="C63" s="1259" t="s">
        <v>50</v>
      </c>
      <c r="D63" s="1259"/>
      <c r="E63" s="1260"/>
      <c r="F63" s="141">
        <v>4588</v>
      </c>
      <c r="G63" s="141">
        <v>4947</v>
      </c>
      <c r="H63" s="142">
        <v>4738</v>
      </c>
    </row>
    <row r="64" spans="2:8" ht="15" customHeight="1" x14ac:dyDescent="0.15"/>
    <row r="65" ht="0" hidden="1" customHeight="1" x14ac:dyDescent="0.15"/>
    <row r="66" ht="0" hidden="1" customHeight="1" x14ac:dyDescent="0.15"/>
  </sheetData>
  <sheetProtection algorithmName="SHA-512" hashValue="575Jt8Pd+xdOqNJXOFwESKlDfFkmhdkPFgTnI/RQSp9a8YRLwBQRrSB1fVC9pyQTn4Z/k1xegaLELOMFPBJHvQ==" saltValue="sLWWY7p/ep47oBdLkngo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BK63" sqref="BK63"/>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566</v>
      </c>
      <c r="BQ50" s="1301"/>
      <c r="BR50" s="1301"/>
      <c r="BS50" s="1301"/>
      <c r="BT50" s="1301"/>
      <c r="BU50" s="1301"/>
      <c r="BV50" s="1301"/>
      <c r="BW50" s="1301"/>
      <c r="BX50" s="1301" t="s">
        <v>567</v>
      </c>
      <c r="BY50" s="1301"/>
      <c r="BZ50" s="1301"/>
      <c r="CA50" s="1301"/>
      <c r="CB50" s="1301"/>
      <c r="CC50" s="1301"/>
      <c r="CD50" s="1301"/>
      <c r="CE50" s="1301"/>
      <c r="CF50" s="1301" t="s">
        <v>568</v>
      </c>
      <c r="CG50" s="1301"/>
      <c r="CH50" s="1301"/>
      <c r="CI50" s="1301"/>
      <c r="CJ50" s="1301"/>
      <c r="CK50" s="1301"/>
      <c r="CL50" s="1301"/>
      <c r="CM50" s="1301"/>
      <c r="CN50" s="1301" t="s">
        <v>569</v>
      </c>
      <c r="CO50" s="1301"/>
      <c r="CP50" s="1301"/>
      <c r="CQ50" s="1301"/>
      <c r="CR50" s="1301"/>
      <c r="CS50" s="1301"/>
      <c r="CT50" s="1301"/>
      <c r="CU50" s="1301"/>
      <c r="CV50" s="1301" t="s">
        <v>570</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611</v>
      </c>
      <c r="AO51" s="1305"/>
      <c r="AP51" s="1305"/>
      <c r="AQ51" s="1305"/>
      <c r="AR51" s="1305"/>
      <c r="AS51" s="1305"/>
      <c r="AT51" s="1305"/>
      <c r="AU51" s="1305"/>
      <c r="AV51" s="1305"/>
      <c r="AW51" s="1305"/>
      <c r="AX51" s="1305"/>
      <c r="AY51" s="1305"/>
      <c r="AZ51" s="1305"/>
      <c r="BA51" s="1305"/>
      <c r="BB51" s="1305" t="s">
        <v>612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57.1</v>
      </c>
      <c r="CG53" s="1307"/>
      <c r="CH53" s="1307"/>
      <c r="CI53" s="1307"/>
      <c r="CJ53" s="1307"/>
      <c r="CK53" s="1307"/>
      <c r="CL53" s="1307"/>
      <c r="CM53" s="1307"/>
      <c r="CN53" s="1307">
        <v>59.9</v>
      </c>
      <c r="CO53" s="1307"/>
      <c r="CP53" s="1307"/>
      <c r="CQ53" s="1307"/>
      <c r="CR53" s="1307"/>
      <c r="CS53" s="1307"/>
      <c r="CT53" s="1307"/>
      <c r="CU53" s="1307"/>
      <c r="CV53" s="1307">
        <v>60.5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614</v>
      </c>
      <c r="AO55" s="1301"/>
      <c r="AP55" s="1301"/>
      <c r="AQ55" s="1301"/>
      <c r="AR55" s="1301"/>
      <c r="AS55" s="1301"/>
      <c r="AT55" s="1301"/>
      <c r="AU55" s="1301"/>
      <c r="AV55" s="1301"/>
      <c r="AW55" s="1301"/>
      <c r="AX55" s="1301"/>
      <c r="AY55" s="1301"/>
      <c r="AZ55" s="1301"/>
      <c r="BA55" s="1301"/>
      <c r="BB55" s="1305" t="s">
        <v>612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615</v>
      </c>
    </row>
    <row r="64" spans="1:109" x14ac:dyDescent="0.15">
      <c r="B64" s="1276"/>
      <c r="G64" s="1283"/>
      <c r="I64" s="1317"/>
      <c r="J64" s="1317"/>
      <c r="K64" s="1317"/>
      <c r="L64" s="1317"/>
      <c r="M64" s="1317"/>
      <c r="N64" s="1318"/>
      <c r="AM64" s="1283"/>
      <c r="AN64" s="1283" t="s">
        <v>608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566</v>
      </c>
      <c r="BQ72" s="1301"/>
      <c r="BR72" s="1301"/>
      <c r="BS72" s="1301"/>
      <c r="BT72" s="1301"/>
      <c r="BU72" s="1301"/>
      <c r="BV72" s="1301"/>
      <c r="BW72" s="1301"/>
      <c r="BX72" s="1301" t="s">
        <v>567</v>
      </c>
      <c r="BY72" s="1301"/>
      <c r="BZ72" s="1301"/>
      <c r="CA72" s="1301"/>
      <c r="CB72" s="1301"/>
      <c r="CC72" s="1301"/>
      <c r="CD72" s="1301"/>
      <c r="CE72" s="1301"/>
      <c r="CF72" s="1301" t="s">
        <v>568</v>
      </c>
      <c r="CG72" s="1301"/>
      <c r="CH72" s="1301"/>
      <c r="CI72" s="1301"/>
      <c r="CJ72" s="1301"/>
      <c r="CK72" s="1301"/>
      <c r="CL72" s="1301"/>
      <c r="CM72" s="1301"/>
      <c r="CN72" s="1301" t="s">
        <v>569</v>
      </c>
      <c r="CO72" s="1301"/>
      <c r="CP72" s="1301"/>
      <c r="CQ72" s="1301"/>
      <c r="CR72" s="1301"/>
      <c r="CS72" s="1301"/>
      <c r="CT72" s="1301"/>
      <c r="CU72" s="1301"/>
      <c r="CV72" s="1301" t="s">
        <v>570</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611</v>
      </c>
      <c r="AO73" s="1305"/>
      <c r="AP73" s="1305"/>
      <c r="AQ73" s="1305"/>
      <c r="AR73" s="1305"/>
      <c r="AS73" s="1305"/>
      <c r="AT73" s="1305"/>
      <c r="AU73" s="1305"/>
      <c r="AV73" s="1305"/>
      <c r="AW73" s="1305"/>
      <c r="AX73" s="1305"/>
      <c r="AY73" s="1305"/>
      <c r="AZ73" s="1305"/>
      <c r="BA73" s="1305"/>
      <c r="BB73" s="1305" t="s">
        <v>612</v>
      </c>
      <c r="BC73" s="1305"/>
      <c r="BD73" s="1305"/>
      <c r="BE73" s="1305"/>
      <c r="BF73" s="1305"/>
      <c r="BG73" s="1305"/>
      <c r="BH73" s="1305"/>
      <c r="BI73" s="1305"/>
      <c r="BJ73" s="1305"/>
      <c r="BK73" s="1305"/>
      <c r="BL73" s="1305"/>
      <c r="BM73" s="1305"/>
      <c r="BN73" s="1305"/>
      <c r="BO73" s="1305"/>
      <c r="BP73" s="1307">
        <v>18.8</v>
      </c>
      <c r="BQ73" s="1307"/>
      <c r="BR73" s="1307"/>
      <c r="BS73" s="1307"/>
      <c r="BT73" s="1307"/>
      <c r="BU73" s="1307"/>
      <c r="BV73" s="1307"/>
      <c r="BW73" s="1307"/>
      <c r="BX73" s="1307">
        <v>8.3000000000000007</v>
      </c>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617</v>
      </c>
      <c r="BC75" s="1305"/>
      <c r="BD75" s="1305"/>
      <c r="BE75" s="1305"/>
      <c r="BF75" s="1305"/>
      <c r="BG75" s="1305"/>
      <c r="BH75" s="1305"/>
      <c r="BI75" s="1305"/>
      <c r="BJ75" s="1305"/>
      <c r="BK75" s="1305"/>
      <c r="BL75" s="1305"/>
      <c r="BM75" s="1305"/>
      <c r="BN75" s="1305"/>
      <c r="BO75" s="1305"/>
      <c r="BP75" s="1307">
        <v>10.3</v>
      </c>
      <c r="BQ75" s="1307"/>
      <c r="BR75" s="1307"/>
      <c r="BS75" s="1307"/>
      <c r="BT75" s="1307"/>
      <c r="BU75" s="1307"/>
      <c r="BV75" s="1307"/>
      <c r="BW75" s="1307"/>
      <c r="BX75" s="1307">
        <v>9.4</v>
      </c>
      <c r="BY75" s="1307"/>
      <c r="BZ75" s="1307"/>
      <c r="CA75" s="1307"/>
      <c r="CB75" s="1307"/>
      <c r="CC75" s="1307"/>
      <c r="CD75" s="1307"/>
      <c r="CE75" s="1307"/>
      <c r="CF75" s="1307">
        <v>8.4</v>
      </c>
      <c r="CG75" s="1307"/>
      <c r="CH75" s="1307"/>
      <c r="CI75" s="1307"/>
      <c r="CJ75" s="1307"/>
      <c r="CK75" s="1307"/>
      <c r="CL75" s="1307"/>
      <c r="CM75" s="1307"/>
      <c r="CN75" s="1307">
        <v>7.8</v>
      </c>
      <c r="CO75" s="1307"/>
      <c r="CP75" s="1307"/>
      <c r="CQ75" s="1307"/>
      <c r="CR75" s="1307"/>
      <c r="CS75" s="1307"/>
      <c r="CT75" s="1307"/>
      <c r="CU75" s="1307"/>
      <c r="CV75" s="1307">
        <v>8.1999999999999993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614</v>
      </c>
      <c r="AO77" s="1301"/>
      <c r="AP77" s="1301"/>
      <c r="AQ77" s="1301"/>
      <c r="AR77" s="1301"/>
      <c r="AS77" s="1301"/>
      <c r="AT77" s="1301"/>
      <c r="AU77" s="1301"/>
      <c r="AV77" s="1301"/>
      <c r="AW77" s="1301"/>
      <c r="AX77" s="1301"/>
      <c r="AY77" s="1301"/>
      <c r="AZ77" s="1301"/>
      <c r="BA77" s="1301"/>
      <c r="BB77" s="1305" t="s">
        <v>612</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617</v>
      </c>
      <c r="BC79" s="1305"/>
      <c r="BD79" s="1305"/>
      <c r="BE79" s="1305"/>
      <c r="BF79" s="1305"/>
      <c r="BG79" s="1305"/>
      <c r="BH79" s="1305"/>
      <c r="BI79" s="1305"/>
      <c r="BJ79" s="1305"/>
      <c r="BK79" s="1305"/>
      <c r="BL79" s="1305"/>
      <c r="BM79" s="1305"/>
      <c r="BN79" s="1305"/>
      <c r="BO79" s="1305"/>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7Wx5qnqQEbI7AQZdRvAhys2AcAcQzXXY4pPPD6P2Eb34md10zmHudQ7I6QaljMSfloQxWOw9rjrpu52mRipmw==" saltValue="fZJwHbrtat8kd7E7AsT6O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C86" zoomScale="85" zoomScaleNormal="85" zoomScaleSheetLayoutView="70" workbookViewId="0">
      <selection activeCell="BK63" sqref="BK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2chKtkzrI2giPkie47+sFpuEfs/0w9lsdPVdAtQvAQuMvQY2HYuXSE3CB/1G9q6mADYn2VyxyFAHw1gJkh/2Ww==" saltValue="NiFoHTvIV0lusydbvoHl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4" zoomScale="70" zoomScaleNormal="70" zoomScaleSheetLayoutView="55" workbookViewId="0">
      <selection activeCell="BK63" sqref="BK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d1pxgv3qSlJzDhUy7nNGmuYd6211B+U+zsEh6I34PbQiq0BWpHLFvHSqAKughIeQ5c4PZX86TeVKef3+ZIrDA==" saltValue="clYGXClxQF3XPzfly45b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563</v>
      </c>
      <c r="G2" s="156"/>
      <c r="H2" s="157"/>
    </row>
    <row r="3" spans="1:8" x14ac:dyDescent="0.15">
      <c r="A3" s="153" t="s">
        <v>556</v>
      </c>
      <c r="B3" s="158"/>
      <c r="C3" s="159"/>
      <c r="D3" s="160">
        <v>110440</v>
      </c>
      <c r="E3" s="161"/>
      <c r="F3" s="162">
        <v>175675</v>
      </c>
      <c r="G3" s="163"/>
      <c r="H3" s="164"/>
    </row>
    <row r="4" spans="1:8" x14ac:dyDescent="0.15">
      <c r="A4" s="165"/>
      <c r="B4" s="166"/>
      <c r="C4" s="167"/>
      <c r="D4" s="168">
        <v>67789</v>
      </c>
      <c r="E4" s="169"/>
      <c r="F4" s="170">
        <v>87698</v>
      </c>
      <c r="G4" s="171"/>
      <c r="H4" s="172"/>
    </row>
    <row r="5" spans="1:8" x14ac:dyDescent="0.15">
      <c r="A5" s="153" t="s">
        <v>558</v>
      </c>
      <c r="B5" s="158"/>
      <c r="C5" s="159"/>
      <c r="D5" s="160">
        <v>156786</v>
      </c>
      <c r="E5" s="161"/>
      <c r="F5" s="162">
        <v>162193</v>
      </c>
      <c r="G5" s="163"/>
      <c r="H5" s="164"/>
    </row>
    <row r="6" spans="1:8" x14ac:dyDescent="0.15">
      <c r="A6" s="165"/>
      <c r="B6" s="166"/>
      <c r="C6" s="167"/>
      <c r="D6" s="168">
        <v>96585</v>
      </c>
      <c r="E6" s="169"/>
      <c r="F6" s="170">
        <v>79985</v>
      </c>
      <c r="G6" s="171"/>
      <c r="H6" s="172"/>
    </row>
    <row r="7" spans="1:8" x14ac:dyDescent="0.15">
      <c r="A7" s="153" t="s">
        <v>559</v>
      </c>
      <c r="B7" s="158"/>
      <c r="C7" s="159"/>
      <c r="D7" s="160">
        <v>148733</v>
      </c>
      <c r="E7" s="161"/>
      <c r="F7" s="162">
        <v>168868</v>
      </c>
      <c r="G7" s="163"/>
      <c r="H7" s="164"/>
    </row>
    <row r="8" spans="1:8" x14ac:dyDescent="0.15">
      <c r="A8" s="165"/>
      <c r="B8" s="166"/>
      <c r="C8" s="167"/>
      <c r="D8" s="168">
        <v>87680</v>
      </c>
      <c r="E8" s="169"/>
      <c r="F8" s="170">
        <v>79360</v>
      </c>
      <c r="G8" s="171"/>
      <c r="H8" s="172"/>
    </row>
    <row r="9" spans="1:8" x14ac:dyDescent="0.15">
      <c r="A9" s="153" t="s">
        <v>560</v>
      </c>
      <c r="B9" s="158"/>
      <c r="C9" s="159"/>
      <c r="D9" s="160">
        <v>327266</v>
      </c>
      <c r="E9" s="161"/>
      <c r="F9" s="162">
        <v>202870</v>
      </c>
      <c r="G9" s="163"/>
      <c r="H9" s="164"/>
    </row>
    <row r="10" spans="1:8" x14ac:dyDescent="0.15">
      <c r="A10" s="165"/>
      <c r="B10" s="166"/>
      <c r="C10" s="167"/>
      <c r="D10" s="168">
        <v>129132</v>
      </c>
      <c r="E10" s="169"/>
      <c r="F10" s="170">
        <v>79735</v>
      </c>
      <c r="G10" s="171"/>
      <c r="H10" s="172"/>
    </row>
    <row r="11" spans="1:8" x14ac:dyDescent="0.15">
      <c r="A11" s="153" t="s">
        <v>561</v>
      </c>
      <c r="B11" s="158"/>
      <c r="C11" s="159"/>
      <c r="D11" s="160">
        <v>261424</v>
      </c>
      <c r="E11" s="161"/>
      <c r="F11" s="162">
        <v>167497</v>
      </c>
      <c r="G11" s="163"/>
      <c r="H11" s="164"/>
    </row>
    <row r="12" spans="1:8" x14ac:dyDescent="0.15">
      <c r="A12" s="165"/>
      <c r="B12" s="166"/>
      <c r="C12" s="173"/>
      <c r="D12" s="168">
        <v>206754</v>
      </c>
      <c r="E12" s="169"/>
      <c r="F12" s="170">
        <v>82571</v>
      </c>
      <c r="G12" s="171"/>
      <c r="H12" s="172"/>
    </row>
    <row r="13" spans="1:8" x14ac:dyDescent="0.15">
      <c r="A13" s="153"/>
      <c r="B13" s="158"/>
      <c r="C13" s="174"/>
      <c r="D13" s="175">
        <v>200930</v>
      </c>
      <c r="E13" s="176"/>
      <c r="F13" s="177">
        <v>175421</v>
      </c>
      <c r="G13" s="178"/>
      <c r="H13" s="164"/>
    </row>
    <row r="14" spans="1:8" x14ac:dyDescent="0.15">
      <c r="A14" s="165"/>
      <c r="B14" s="166"/>
      <c r="C14" s="167"/>
      <c r="D14" s="168">
        <v>117588</v>
      </c>
      <c r="E14" s="169"/>
      <c r="F14" s="170">
        <v>81870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3.15</v>
      </c>
      <c r="C19" s="179">
        <f>ROUND(VALUE(SUBSTITUTE(実質収支比率等に係る経年分析!G$48,"▲","-")),2)</f>
        <v>4.8</v>
      </c>
      <c r="D19" s="179">
        <f>ROUND(VALUE(SUBSTITUTE(実質収支比率等に係る経年分析!H$48,"▲","-")),2)</f>
        <v>6.41</v>
      </c>
      <c r="E19" s="179">
        <f>ROUND(VALUE(SUBSTITUTE(実質収支比率等に係る経年分析!I$48,"▲","-")),2)</f>
        <v>4.3899999999999997</v>
      </c>
      <c r="F19" s="179">
        <f>ROUND(VALUE(SUBSTITUTE(実質収支比率等に係る経年分析!J$48,"▲","-")),2)</f>
        <v>3.53</v>
      </c>
    </row>
    <row r="20" spans="1:11" x14ac:dyDescent="0.15">
      <c r="A20" s="179" t="s">
        <v>54</v>
      </c>
      <c r="B20" s="179">
        <f>ROUND(VALUE(SUBSTITUTE(実質収支比率等に係る経年分析!F$47,"▲","-")),2)</f>
        <v>20.56</v>
      </c>
      <c r="C20" s="179">
        <f>ROUND(VALUE(SUBSTITUTE(実質収支比率等に係る経年分析!G$47,"▲","-")),2)</f>
        <v>22.53</v>
      </c>
      <c r="D20" s="179">
        <f>ROUND(VALUE(SUBSTITUTE(実質収支比率等に係る経年分析!H$47,"▲","-")),2)</f>
        <v>27.22</v>
      </c>
      <c r="E20" s="179">
        <f>ROUND(VALUE(SUBSTITUTE(実質収支比率等に係る経年分析!I$47,"▲","-")),2)</f>
        <v>32.75</v>
      </c>
      <c r="F20" s="179">
        <f>ROUND(VALUE(SUBSTITUTE(実質収支比率等に係る経年分析!J$47,"▲","-")),2)</f>
        <v>36.380000000000003</v>
      </c>
    </row>
    <row r="21" spans="1:11" x14ac:dyDescent="0.15">
      <c r="A21" s="179" t="s">
        <v>55</v>
      </c>
      <c r="B21" s="179">
        <f>IF(ISNUMBER(VALUE(SUBSTITUTE(実質収支比率等に係る経年分析!F$49,"▲","-"))),ROUND(VALUE(SUBSTITUTE(実質収支比率等に係る経年分析!F$49,"▲","-")),2),NA())</f>
        <v>2.33</v>
      </c>
      <c r="C21" s="179">
        <f>IF(ISNUMBER(VALUE(SUBSTITUTE(実質収支比率等に係る経年分析!G$49,"▲","-"))),ROUND(VALUE(SUBSTITUTE(実質収支比率等に係る経年分析!G$49,"▲","-")),2),NA())</f>
        <v>4.47</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-2.29</v>
      </c>
      <c r="F21" s="179">
        <f>IF(ISNUMBER(VALUE(SUBSTITUTE(実質収支比率等に係る経年分析!J$49,"▲","-"))),ROUND(VALUE(SUBSTITUTE(実質収支比率等に係る経年分析!J$49,"▲","-")),2),NA())</f>
        <v>-0.98</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瀬棚港旅客施設事業特別会計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風力発電事業特別会計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簡易水道事業特別会計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0.08</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0.14000000000000001</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0.22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3.11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4.7699999999999996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6.38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3.52</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8.7799999999999994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12.02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13.74</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1398</v>
      </c>
      <c r="E42" s="181"/>
      <c r="F42" s="181"/>
      <c r="G42" s="181">
        <f>'実質公債費比率（分子）の構造'!L$52</f>
        <v>1362</v>
      </c>
      <c r="H42" s="181"/>
      <c r="I42" s="181"/>
      <c r="J42" s="181">
        <f>'実質公債費比率（分子）の構造'!M$52</f>
        <v>1286</v>
      </c>
      <c r="K42" s="181"/>
      <c r="L42" s="181"/>
      <c r="M42" s="181">
        <f>'実質公債費比率（分子）の構造'!N$52</f>
        <v>1257</v>
      </c>
      <c r="N42" s="181"/>
      <c r="O42" s="181"/>
      <c r="P42" s="181">
        <f>'実質公債費比率（分子）の構造'!O$52</f>
        <v>1176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57</v>
      </c>
      <c r="C44" s="181"/>
      <c r="D44" s="181"/>
      <c r="E44" s="181">
        <f>'実質公債費比率（分子）の構造'!L$50</f>
        <v>16</v>
      </c>
      <c r="F44" s="181"/>
      <c r="G44" s="181"/>
      <c r="H44" s="181">
        <f>'実質公債費比率（分子）の構造'!M$50</f>
        <v>13</v>
      </c>
      <c r="I44" s="181"/>
      <c r="J44" s="181"/>
      <c r="K44" s="181">
        <f>'実質公債費比率（分子）の構造'!N$50</f>
        <v>9</v>
      </c>
      <c r="L44" s="181"/>
      <c r="M44" s="181"/>
      <c r="N44" s="181">
        <f>'実質公債費比率（分子）の構造'!O$50</f>
        <v>9</v>
      </c>
      <c r="O44" s="181"/>
      <c r="P44" s="181"/>
    </row>
    <row r="45" spans="1:16" x14ac:dyDescent="0.15">
      <c r="A45" s="181" t="s">
        <v>65</v>
      </c>
      <c r="B45" s="181">
        <f>'実質公債費比率（分子）の構造'!K$49</f>
        <v>44</v>
      </c>
      <c r="C45" s="181"/>
      <c r="D45" s="181"/>
      <c r="E45" s="181">
        <f>'実質公債費比率（分子）の構造'!L$49</f>
        <v>24</v>
      </c>
      <c r="F45" s="181"/>
      <c r="G45" s="181"/>
      <c r="H45" s="181">
        <f>'実質公債費比率（分子）の構造'!M$49</f>
        <v>24</v>
      </c>
      <c r="I45" s="181"/>
      <c r="J45" s="181"/>
      <c r="K45" s="181">
        <f>'実質公債費比率（分子）の構造'!N$49</f>
        <v>21</v>
      </c>
      <c r="L45" s="181"/>
      <c r="M45" s="181"/>
      <c r="N45" s="181">
        <f>'実質公債費比率（分子）の構造'!O$49</f>
        <v>11</v>
      </c>
      <c r="O45" s="181"/>
      <c r="P45" s="181"/>
    </row>
    <row r="46" spans="1:16" x14ac:dyDescent="0.15">
      <c r="A46" s="181" t="s">
        <v>66</v>
      </c>
      <c r="B46" s="181">
        <f>'実質公債費比率（分子）の構造'!K$48</f>
        <v>256</v>
      </c>
      <c r="C46" s="181"/>
      <c r="D46" s="181"/>
      <c r="E46" s="181">
        <f>'実質公債費比率（分子）の構造'!L$48</f>
        <v>264</v>
      </c>
      <c r="F46" s="181"/>
      <c r="G46" s="181"/>
      <c r="H46" s="181">
        <f>'実質公債費比率（分子）の構造'!M$48</f>
        <v>255</v>
      </c>
      <c r="I46" s="181"/>
      <c r="J46" s="181"/>
      <c r="K46" s="181">
        <f>'実質公債費比率（分子）の構造'!N$48</f>
        <v>281</v>
      </c>
      <c r="L46" s="181"/>
      <c r="M46" s="181"/>
      <c r="N46" s="181">
        <f>'実質公債費比率（分子）の構造'!O$48</f>
        <v>273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1560</v>
      </c>
      <c r="C49" s="181"/>
      <c r="D49" s="181"/>
      <c r="E49" s="181">
        <f>'実質公債費比率（分子）の構造'!L$45</f>
        <v>1481</v>
      </c>
      <c r="F49" s="181"/>
      <c r="G49" s="181"/>
      <c r="H49" s="181">
        <f>'実質公債費比率（分子）の構造'!M$45</f>
        <v>1369</v>
      </c>
      <c r="I49" s="181"/>
      <c r="J49" s="181"/>
      <c r="K49" s="181">
        <f>'実質公債費比率（分子）の構造'!N$45</f>
        <v>1335</v>
      </c>
      <c r="L49" s="181"/>
      <c r="M49" s="181"/>
      <c r="N49" s="181">
        <f>'実質公債費比率（分子）の構造'!O$45</f>
        <v>1308</v>
      </c>
      <c r="O49" s="181"/>
      <c r="P49" s="181"/>
    </row>
    <row r="50" spans="1:16" x14ac:dyDescent="0.15">
      <c r="A50" s="181" t="s">
        <v>70</v>
      </c>
      <c r="B50" s="181" t="e">
        <f>NA()</f>
        <v>#N/A</v>
      </c>
      <c r="C50" s="181">
        <f>IF(ISNUMBER('実質公債費比率（分子）の構造'!K$53),'実質公債費比率（分子）の構造'!K$53,NA())</f>
        <v>519</v>
      </c>
      <c r="D50" s="181" t="e">
        <f>NA()</f>
        <v>#N/A</v>
      </c>
      <c r="E50" s="181" t="e">
        <f>NA()</f>
        <v>#N/A</v>
      </c>
      <c r="F50" s="181">
        <f>IF(ISNUMBER('実質公債費比率（分子）の構造'!L$53),'実質公債費比率（分子）の構造'!L$53,NA())</f>
        <v>423</v>
      </c>
      <c r="G50" s="181" t="e">
        <f>NA()</f>
        <v>#N/A</v>
      </c>
      <c r="H50" s="181" t="e">
        <f>NA()</f>
        <v>#N/A</v>
      </c>
      <c r="I50" s="181">
        <f>IF(ISNUMBER('実質公債費比率（分子）の構造'!M$53),'実質公債費比率（分子）の構造'!M$53,NA())</f>
        <v>375</v>
      </c>
      <c r="J50" s="181" t="e">
        <f>NA()</f>
        <v>#N/A</v>
      </c>
      <c r="K50" s="181" t="e">
        <f>NA()</f>
        <v>#N/A</v>
      </c>
      <c r="L50" s="181">
        <f>IF(ISNUMBER('実質公債費比率（分子）の構造'!N$53),'実質公債費比率（分子）の構造'!N$53,NA())</f>
        <v>389</v>
      </c>
      <c r="M50" s="181" t="e">
        <f>NA()</f>
        <v>#N/A</v>
      </c>
      <c r="N50" s="181" t="e">
        <f>NA()</f>
        <v>#N/A</v>
      </c>
      <c r="O50" s="181">
        <f>IF(ISNUMBER('実質公債費比率（分子）の構造'!O$53),'実質公債費比率（分子）の構造'!O$53,NA())</f>
        <v>425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9763</v>
      </c>
      <c r="E56" s="180"/>
      <c r="F56" s="180"/>
      <c r="G56" s="180">
        <f>'将来負担比率（分子）の構造'!J$52</f>
        <v>9734</v>
      </c>
      <c r="H56" s="180"/>
      <c r="I56" s="180"/>
      <c r="J56" s="180">
        <f>'将来負担比率（分子）の構造'!K$52</f>
        <v>9296</v>
      </c>
      <c r="K56" s="180"/>
      <c r="L56" s="180"/>
      <c r="M56" s="180">
        <f>'将来負担比率（分子）の構造'!L$52</f>
        <v>9507</v>
      </c>
      <c r="N56" s="180"/>
      <c r="O56" s="180"/>
      <c r="P56" s="180">
        <f>'将来負担比率（分子）の構造'!M$52</f>
        <v>9548</v>
      </c>
    </row>
    <row r="57" spans="1:16" x14ac:dyDescent="0.15">
      <c r="A57" s="180" t="s">
        <v>41</v>
      </c>
      <c r="B57" s="180"/>
      <c r="C57" s="180"/>
      <c r="D57" s="180">
        <f>'将来負担比率（分子）の構造'!I$51</f>
        <v>980</v>
      </c>
      <c r="E57" s="180"/>
      <c r="F57" s="180"/>
      <c r="G57" s="180">
        <f>'将来負担比率（分子）の構造'!J$51</f>
        <v>840</v>
      </c>
      <c r="H57" s="180"/>
      <c r="I57" s="180"/>
      <c r="J57" s="180">
        <f>'将来負担比率（分子）の構造'!K$51</f>
        <v>717</v>
      </c>
      <c r="K57" s="180"/>
      <c r="L57" s="180"/>
      <c r="M57" s="180">
        <f>'将来負担比率（分子）の構造'!L$51</f>
        <v>622</v>
      </c>
      <c r="N57" s="180"/>
      <c r="O57" s="180"/>
      <c r="P57" s="180">
        <f>'将来負担比率（分子）の構造'!M$51</f>
        <v>532</v>
      </c>
    </row>
    <row r="58" spans="1:16" x14ac:dyDescent="0.15">
      <c r="A58" s="180" t="s">
        <v>40</v>
      </c>
      <c r="B58" s="180"/>
      <c r="C58" s="180"/>
      <c r="D58" s="180">
        <f>'将来負担比率（分子）の構造'!I$50</f>
        <v>3066</v>
      </c>
      <c r="E58" s="180"/>
      <c r="F58" s="180"/>
      <c r="G58" s="180">
        <f>'将来負担比率（分子）の構造'!J$50</f>
        <v>3230</v>
      </c>
      <c r="H58" s="180"/>
      <c r="I58" s="180"/>
      <c r="J58" s="180">
        <f>'将来負担比率（分子）の構造'!K$50</f>
        <v>3600</v>
      </c>
      <c r="K58" s="180"/>
      <c r="L58" s="180"/>
      <c r="M58" s="180">
        <f>'将来負担比率（分子）の構造'!L$50</f>
        <v>3964</v>
      </c>
      <c r="N58" s="180"/>
      <c r="O58" s="180"/>
      <c r="P58" s="180">
        <f>'将来負担比率（分子）の構造'!M$50</f>
        <v>3755</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1898</v>
      </c>
      <c r="C62" s="180"/>
      <c r="D62" s="180"/>
      <c r="E62" s="180">
        <f>'将来負担比率（分子）の構造'!J$45</f>
        <v>1776</v>
      </c>
      <c r="F62" s="180"/>
      <c r="G62" s="180"/>
      <c r="H62" s="180">
        <f>'将来負担比率（分子）の構造'!K$45</f>
        <v>1693</v>
      </c>
      <c r="I62" s="180"/>
      <c r="J62" s="180"/>
      <c r="K62" s="180">
        <f>'将来負担比率（分子）の構造'!L$45</f>
        <v>1623</v>
      </c>
      <c r="L62" s="180"/>
      <c r="M62" s="180"/>
      <c r="N62" s="180">
        <f>'将来負担比率（分子）の構造'!M$45</f>
        <v>1550</v>
      </c>
      <c r="O62" s="180"/>
      <c r="P62" s="180"/>
    </row>
    <row r="63" spans="1:16" x14ac:dyDescent="0.15">
      <c r="A63" s="180" t="s">
        <v>33</v>
      </c>
      <c r="B63" s="180">
        <f>'将来負担比率（分子）の構造'!I$44</f>
        <v>8</v>
      </c>
      <c r="C63" s="180"/>
      <c r="D63" s="180"/>
      <c r="E63" s="180">
        <f>'将来負担比率（分子）の構造'!J$44</f>
        <v>5</v>
      </c>
      <c r="F63" s="180"/>
      <c r="G63" s="180"/>
      <c r="H63" s="180">
        <f>'将来負担比率（分子）の構造'!K$44</f>
        <v>3</v>
      </c>
      <c r="I63" s="180"/>
      <c r="J63" s="180"/>
      <c r="K63" s="180">
        <f>'将来負担比率（分子）の構造'!L$44</f>
        <v>2</v>
      </c>
      <c r="L63" s="180"/>
      <c r="M63" s="180"/>
      <c r="N63" s="180">
        <f>'将来負担比率（分子）の構造'!M$44</f>
        <v>3</v>
      </c>
      <c r="O63" s="180"/>
      <c r="P63" s="180"/>
    </row>
    <row r="64" spans="1:16" x14ac:dyDescent="0.15">
      <c r="A64" s="180" t="s">
        <v>32</v>
      </c>
      <c r="B64" s="180">
        <f>'将来負担比率（分子）の構造'!I$43</f>
        <v>3139</v>
      </c>
      <c r="C64" s="180"/>
      <c r="D64" s="180"/>
      <c r="E64" s="180">
        <f>'将来負担比率（分子）の構造'!J$43</f>
        <v>3107</v>
      </c>
      <c r="F64" s="180"/>
      <c r="G64" s="180"/>
      <c r="H64" s="180">
        <f>'将来負担比率（分子）の構造'!K$43</f>
        <v>2920</v>
      </c>
      <c r="I64" s="180"/>
      <c r="J64" s="180"/>
      <c r="K64" s="180">
        <f>'将来負担比率（分子）の構造'!L$43</f>
        <v>2806</v>
      </c>
      <c r="L64" s="180"/>
      <c r="M64" s="180"/>
      <c r="N64" s="180">
        <f>'将来負担比率（分子）の構造'!M$43</f>
        <v>2655</v>
      </c>
      <c r="O64" s="180"/>
      <c r="P64" s="180"/>
    </row>
    <row r="65" spans="1:16" x14ac:dyDescent="0.15">
      <c r="A65" s="180" t="s">
        <v>31</v>
      </c>
      <c r="B65" s="180">
        <f>'将来負担比率（分子）の構造'!I$42</f>
        <v>44</v>
      </c>
      <c r="C65" s="180"/>
      <c r="D65" s="180"/>
      <c r="E65" s="180">
        <f>'将来負担比率（分子）の構造'!J$42</f>
        <v>31</v>
      </c>
      <c r="F65" s="180"/>
      <c r="G65" s="180"/>
      <c r="H65" s="180">
        <f>'将来負担比率（分子）の構造'!K$42</f>
        <v>22</v>
      </c>
      <c r="I65" s="180"/>
      <c r="J65" s="180"/>
      <c r="K65" s="180">
        <f>'将来負担比率（分子）の構造'!L$42</f>
        <v>19</v>
      </c>
      <c r="L65" s="180"/>
      <c r="M65" s="180"/>
      <c r="N65" s="180">
        <f>'将来負担比率（分子）の構造'!M$42</f>
        <v>12</v>
      </c>
      <c r="O65" s="180"/>
      <c r="P65" s="180"/>
    </row>
    <row r="66" spans="1:16" x14ac:dyDescent="0.15">
      <c r="A66" s="180" t="s">
        <v>30</v>
      </c>
      <c r="B66" s="180">
        <f>'将来負担比率（分子）の構造'!I$41</f>
        <v>9719</v>
      </c>
      <c r="C66" s="180"/>
      <c r="D66" s="180"/>
      <c r="E66" s="180">
        <f>'将来負担比率（分子）の構造'!J$41</f>
        <v>9328</v>
      </c>
      <c r="F66" s="180"/>
      <c r="G66" s="180"/>
      <c r="H66" s="180">
        <f>'将来負担比率（分子）の構造'!K$41</f>
        <v>8802</v>
      </c>
      <c r="I66" s="180"/>
      <c r="J66" s="180"/>
      <c r="K66" s="180">
        <f>'将来負担比率（分子）の構造'!L$41</f>
        <v>9228</v>
      </c>
      <c r="L66" s="180"/>
      <c r="M66" s="180"/>
      <c r="N66" s="180">
        <f>'将来負担比率（分子）の構造'!M$41</f>
        <v>9265</v>
      </c>
      <c r="O66" s="180"/>
      <c r="P66" s="180"/>
    </row>
    <row r="67" spans="1:16" x14ac:dyDescent="0.15">
      <c r="A67" s="180" t="s">
        <v>74</v>
      </c>
      <c r="B67" s="180" t="e">
        <f>NA()</f>
        <v>#N/A</v>
      </c>
      <c r="C67" s="180">
        <f>IF(ISNUMBER('将来負担比率（分子）の構造'!I$53), IF('将来負担比率（分子）の構造'!I$53 &lt; 0, 0, '将来負担比率（分子）の構造'!I$53), NA())</f>
        <v>999</v>
      </c>
      <c r="D67" s="180" t="e">
        <f>NA()</f>
        <v>#N/A</v>
      </c>
      <c r="E67" s="180" t="e">
        <f>NA()</f>
        <v>#N/A</v>
      </c>
      <c r="F67" s="180">
        <f>IF(ISNUMBER('将来負担比率（分子）の構造'!J$53), IF('将来負担比率（分子）の構造'!J$53 &lt; 0, 0, '将来負担比率（分子）の構造'!J$53), NA())</f>
        <v>443</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1698</v>
      </c>
      <c r="C72" s="184">
        <f>基金残高に係る経年分析!G55</f>
        <v>1948</v>
      </c>
      <c r="D72" s="184">
        <f>基金残高に係る経年分析!H55</f>
        <v>2082</v>
      </c>
    </row>
    <row r="73" spans="1:16" x14ac:dyDescent="0.15">
      <c r="A73" s="183" t="s">
        <v>77</v>
      </c>
      <c r="B73" s="184">
        <f>基金残高に係る経年分析!F56</f>
        <v>200</v>
      </c>
      <c r="C73" s="184">
        <f>基金残高に係る経年分析!G56</f>
        <v>200</v>
      </c>
      <c r="D73" s="184">
        <f>基金残高に係る経年分析!H56</f>
        <v>200</v>
      </c>
    </row>
    <row r="74" spans="1:16" x14ac:dyDescent="0.15">
      <c r="A74" s="183" t="s">
        <v>78</v>
      </c>
      <c r="B74" s="184">
        <f>基金残高に係る経年分析!F57</f>
        <v>2690</v>
      </c>
      <c r="C74" s="184">
        <f>基金残高に係る経年分析!G57</f>
        <v>2799</v>
      </c>
      <c r="D74" s="184">
        <f>基金残高に係る経年分析!H57</f>
        <v>2456</v>
      </c>
    </row>
  </sheetData>
  <sheetProtection algorithmName="SHA-512" hashValue="84uv/7KCvVEztblq1YMKu2nm4wcrRyqDoV5oBhuKuv1+YUR6Po8/ef3G6VDpylSpHdZgpSxxLsleV4fZDPQbUQ==" saltValue="gEKLUq6mg1z507kwNaJY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665958</v>
      </c>
      <c r="S5" s="631"/>
      <c r="T5" s="631"/>
      <c r="U5" s="631"/>
      <c r="V5" s="631"/>
      <c r="W5" s="631"/>
      <c r="X5" s="631"/>
      <c r="Y5" s="632"/>
      <c r="Z5" s="633">
        <v>6.8</v>
      </c>
      <c r="AA5" s="633"/>
      <c r="AB5" s="633"/>
      <c r="AC5" s="633"/>
      <c r="AD5" s="634">
        <v>665958</v>
      </c>
      <c r="AE5" s="634"/>
      <c r="AF5" s="634"/>
      <c r="AG5" s="634"/>
      <c r="AH5" s="634"/>
      <c r="AI5" s="634"/>
      <c r="AJ5" s="634"/>
      <c r="AK5" s="634"/>
      <c r="AL5" s="635">
        <v>12</v>
      </c>
      <c r="AM5" s="636"/>
      <c r="AN5" s="636"/>
      <c r="AO5" s="637"/>
      <c r="AP5" s="627" t="s">
        <v>226</v>
      </c>
      <c r="AQ5" s="628"/>
      <c r="AR5" s="628"/>
      <c r="AS5" s="628"/>
      <c r="AT5" s="628"/>
      <c r="AU5" s="628"/>
      <c r="AV5" s="628"/>
      <c r="AW5" s="628"/>
      <c r="AX5" s="628"/>
      <c r="AY5" s="628"/>
      <c r="AZ5" s="628"/>
      <c r="BA5" s="628"/>
      <c r="BB5" s="628"/>
      <c r="BC5" s="628"/>
      <c r="BD5" s="628"/>
      <c r="BE5" s="628"/>
      <c r="BF5" s="629"/>
      <c r="BG5" s="641">
        <v>663655</v>
      </c>
      <c r="BH5" s="642"/>
      <c r="BI5" s="642"/>
      <c r="BJ5" s="642"/>
      <c r="BK5" s="642"/>
      <c r="BL5" s="642"/>
      <c r="BM5" s="642"/>
      <c r="BN5" s="643"/>
      <c r="BO5" s="644">
        <v>99.7</v>
      </c>
      <c r="BP5" s="644"/>
      <c r="BQ5" s="644"/>
      <c r="BR5" s="644"/>
      <c r="BS5" s="645">
        <v>6788</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113892</v>
      </c>
      <c r="S6" s="642"/>
      <c r="T6" s="642"/>
      <c r="U6" s="642"/>
      <c r="V6" s="642"/>
      <c r="W6" s="642"/>
      <c r="X6" s="642"/>
      <c r="Y6" s="643"/>
      <c r="Z6" s="644">
        <v>1.2</v>
      </c>
      <c r="AA6" s="644"/>
      <c r="AB6" s="644"/>
      <c r="AC6" s="644"/>
      <c r="AD6" s="645">
        <v>113892</v>
      </c>
      <c r="AE6" s="645"/>
      <c r="AF6" s="645"/>
      <c r="AG6" s="645"/>
      <c r="AH6" s="645"/>
      <c r="AI6" s="645"/>
      <c r="AJ6" s="645"/>
      <c r="AK6" s="645"/>
      <c r="AL6" s="646">
        <v>2</v>
      </c>
      <c r="AM6" s="647"/>
      <c r="AN6" s="647"/>
      <c r="AO6" s="648"/>
      <c r="AP6" s="638" t="s">
        <v>231</v>
      </c>
      <c r="AQ6" s="639"/>
      <c r="AR6" s="639"/>
      <c r="AS6" s="639"/>
      <c r="AT6" s="639"/>
      <c r="AU6" s="639"/>
      <c r="AV6" s="639"/>
      <c r="AW6" s="639"/>
      <c r="AX6" s="639"/>
      <c r="AY6" s="639"/>
      <c r="AZ6" s="639"/>
      <c r="BA6" s="639"/>
      <c r="BB6" s="639"/>
      <c r="BC6" s="639"/>
      <c r="BD6" s="639"/>
      <c r="BE6" s="639"/>
      <c r="BF6" s="640"/>
      <c r="BG6" s="641">
        <v>663655</v>
      </c>
      <c r="BH6" s="642"/>
      <c r="BI6" s="642"/>
      <c r="BJ6" s="642"/>
      <c r="BK6" s="642"/>
      <c r="BL6" s="642"/>
      <c r="BM6" s="642"/>
      <c r="BN6" s="643"/>
      <c r="BO6" s="644">
        <v>99.7</v>
      </c>
      <c r="BP6" s="644"/>
      <c r="BQ6" s="644"/>
      <c r="BR6" s="644"/>
      <c r="BS6" s="645">
        <v>6788</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64915</v>
      </c>
      <c r="CS6" s="642"/>
      <c r="CT6" s="642"/>
      <c r="CU6" s="642"/>
      <c r="CV6" s="642"/>
      <c r="CW6" s="642"/>
      <c r="CX6" s="642"/>
      <c r="CY6" s="643"/>
      <c r="CZ6" s="635">
        <v>0.7</v>
      </c>
      <c r="DA6" s="636"/>
      <c r="DB6" s="636"/>
      <c r="DC6" s="655"/>
      <c r="DD6" s="650" t="s">
        <v>128</v>
      </c>
      <c r="DE6" s="642"/>
      <c r="DF6" s="642"/>
      <c r="DG6" s="642"/>
      <c r="DH6" s="642"/>
      <c r="DI6" s="642"/>
      <c r="DJ6" s="642"/>
      <c r="DK6" s="642"/>
      <c r="DL6" s="642"/>
      <c r="DM6" s="642"/>
      <c r="DN6" s="642"/>
      <c r="DO6" s="642"/>
      <c r="DP6" s="643"/>
      <c r="DQ6" s="650">
        <v>64915</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974</v>
      </c>
      <c r="S7" s="642"/>
      <c r="T7" s="642"/>
      <c r="U7" s="642"/>
      <c r="V7" s="642"/>
      <c r="W7" s="642"/>
      <c r="X7" s="642"/>
      <c r="Y7" s="643"/>
      <c r="Z7" s="644">
        <v>0</v>
      </c>
      <c r="AA7" s="644"/>
      <c r="AB7" s="644"/>
      <c r="AC7" s="644"/>
      <c r="AD7" s="645">
        <v>974</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317291</v>
      </c>
      <c r="BH7" s="642"/>
      <c r="BI7" s="642"/>
      <c r="BJ7" s="642"/>
      <c r="BK7" s="642"/>
      <c r="BL7" s="642"/>
      <c r="BM7" s="642"/>
      <c r="BN7" s="643"/>
      <c r="BO7" s="644">
        <v>47.6</v>
      </c>
      <c r="BP7" s="644"/>
      <c r="BQ7" s="644"/>
      <c r="BR7" s="644"/>
      <c r="BS7" s="645">
        <v>6788</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1505973</v>
      </c>
      <c r="CS7" s="642"/>
      <c r="CT7" s="642"/>
      <c r="CU7" s="642"/>
      <c r="CV7" s="642"/>
      <c r="CW7" s="642"/>
      <c r="CX7" s="642"/>
      <c r="CY7" s="643"/>
      <c r="CZ7" s="644">
        <v>15.8</v>
      </c>
      <c r="DA7" s="644"/>
      <c r="DB7" s="644"/>
      <c r="DC7" s="644"/>
      <c r="DD7" s="650">
        <v>369054</v>
      </c>
      <c r="DE7" s="642"/>
      <c r="DF7" s="642"/>
      <c r="DG7" s="642"/>
      <c r="DH7" s="642"/>
      <c r="DI7" s="642"/>
      <c r="DJ7" s="642"/>
      <c r="DK7" s="642"/>
      <c r="DL7" s="642"/>
      <c r="DM7" s="642"/>
      <c r="DN7" s="642"/>
      <c r="DO7" s="642"/>
      <c r="DP7" s="643"/>
      <c r="DQ7" s="650">
        <v>872673</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1309</v>
      </c>
      <c r="S8" s="642"/>
      <c r="T8" s="642"/>
      <c r="U8" s="642"/>
      <c r="V8" s="642"/>
      <c r="W8" s="642"/>
      <c r="X8" s="642"/>
      <c r="Y8" s="643"/>
      <c r="Z8" s="644">
        <v>0</v>
      </c>
      <c r="AA8" s="644"/>
      <c r="AB8" s="644"/>
      <c r="AC8" s="644"/>
      <c r="AD8" s="645">
        <v>1309</v>
      </c>
      <c r="AE8" s="645"/>
      <c r="AF8" s="645"/>
      <c r="AG8" s="645"/>
      <c r="AH8" s="645"/>
      <c r="AI8" s="645"/>
      <c r="AJ8" s="645"/>
      <c r="AK8" s="645"/>
      <c r="AL8" s="646">
        <v>0</v>
      </c>
      <c r="AM8" s="647"/>
      <c r="AN8" s="647"/>
      <c r="AO8" s="648"/>
      <c r="AP8" s="638" t="s">
        <v>237</v>
      </c>
      <c r="AQ8" s="639"/>
      <c r="AR8" s="639"/>
      <c r="AS8" s="639"/>
      <c r="AT8" s="639"/>
      <c r="AU8" s="639"/>
      <c r="AV8" s="639"/>
      <c r="AW8" s="639"/>
      <c r="AX8" s="639"/>
      <c r="AY8" s="639"/>
      <c r="AZ8" s="639"/>
      <c r="BA8" s="639"/>
      <c r="BB8" s="639"/>
      <c r="BC8" s="639"/>
      <c r="BD8" s="639"/>
      <c r="BE8" s="639"/>
      <c r="BF8" s="640"/>
      <c r="BG8" s="641">
        <v>12372</v>
      </c>
      <c r="BH8" s="642"/>
      <c r="BI8" s="642"/>
      <c r="BJ8" s="642"/>
      <c r="BK8" s="642"/>
      <c r="BL8" s="642"/>
      <c r="BM8" s="642"/>
      <c r="BN8" s="643"/>
      <c r="BO8" s="644">
        <v>1.9</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2480246</v>
      </c>
      <c r="CS8" s="642"/>
      <c r="CT8" s="642"/>
      <c r="CU8" s="642"/>
      <c r="CV8" s="642"/>
      <c r="CW8" s="642"/>
      <c r="CX8" s="642"/>
      <c r="CY8" s="643"/>
      <c r="CZ8" s="644">
        <v>26</v>
      </c>
      <c r="DA8" s="644"/>
      <c r="DB8" s="644"/>
      <c r="DC8" s="644"/>
      <c r="DD8" s="650">
        <v>647061</v>
      </c>
      <c r="DE8" s="642"/>
      <c r="DF8" s="642"/>
      <c r="DG8" s="642"/>
      <c r="DH8" s="642"/>
      <c r="DI8" s="642"/>
      <c r="DJ8" s="642"/>
      <c r="DK8" s="642"/>
      <c r="DL8" s="642"/>
      <c r="DM8" s="642"/>
      <c r="DN8" s="642"/>
      <c r="DO8" s="642"/>
      <c r="DP8" s="643"/>
      <c r="DQ8" s="650">
        <v>1174078</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1126</v>
      </c>
      <c r="S9" s="642"/>
      <c r="T9" s="642"/>
      <c r="U9" s="642"/>
      <c r="V9" s="642"/>
      <c r="W9" s="642"/>
      <c r="X9" s="642"/>
      <c r="Y9" s="643"/>
      <c r="Z9" s="644">
        <v>0</v>
      </c>
      <c r="AA9" s="644"/>
      <c r="AB9" s="644"/>
      <c r="AC9" s="644"/>
      <c r="AD9" s="645">
        <v>1126</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267361</v>
      </c>
      <c r="BH9" s="642"/>
      <c r="BI9" s="642"/>
      <c r="BJ9" s="642"/>
      <c r="BK9" s="642"/>
      <c r="BL9" s="642"/>
      <c r="BM9" s="642"/>
      <c r="BN9" s="643"/>
      <c r="BO9" s="644">
        <v>40.1</v>
      </c>
      <c r="BP9" s="644"/>
      <c r="BQ9" s="644"/>
      <c r="BR9" s="644"/>
      <c r="BS9" s="650" t="s">
        <v>128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1141481</v>
      </c>
      <c r="CS9" s="642"/>
      <c r="CT9" s="642"/>
      <c r="CU9" s="642"/>
      <c r="CV9" s="642"/>
      <c r="CW9" s="642"/>
      <c r="CX9" s="642"/>
      <c r="CY9" s="643"/>
      <c r="CZ9" s="644">
        <v>12</v>
      </c>
      <c r="DA9" s="644"/>
      <c r="DB9" s="644"/>
      <c r="DC9" s="644"/>
      <c r="DD9" s="650">
        <v>6702</v>
      </c>
      <c r="DE9" s="642"/>
      <c r="DF9" s="642"/>
      <c r="DG9" s="642"/>
      <c r="DH9" s="642"/>
      <c r="DI9" s="642"/>
      <c r="DJ9" s="642"/>
      <c r="DK9" s="642"/>
      <c r="DL9" s="642"/>
      <c r="DM9" s="642"/>
      <c r="DN9" s="642"/>
      <c r="DO9" s="642"/>
      <c r="DP9" s="643"/>
      <c r="DQ9" s="650">
        <v>1092802</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128</v>
      </c>
      <c r="S10" s="642"/>
      <c r="T10" s="642"/>
      <c r="U10" s="642"/>
      <c r="V10" s="642"/>
      <c r="W10" s="642"/>
      <c r="X10" s="642"/>
      <c r="Y10" s="643"/>
      <c r="Z10" s="644" t="s">
        <v>238</v>
      </c>
      <c r="AA10" s="644"/>
      <c r="AB10" s="644"/>
      <c r="AC10" s="644"/>
      <c r="AD10" s="645" t="s">
        <v>238</v>
      </c>
      <c r="AE10" s="645"/>
      <c r="AF10" s="645"/>
      <c r="AG10" s="645"/>
      <c r="AH10" s="645"/>
      <c r="AI10" s="645"/>
      <c r="AJ10" s="645"/>
      <c r="AK10" s="645"/>
      <c r="AL10" s="646" t="s">
        <v>137</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21869</v>
      </c>
      <c r="BH10" s="642"/>
      <c r="BI10" s="642"/>
      <c r="BJ10" s="642"/>
      <c r="BK10" s="642"/>
      <c r="BL10" s="642"/>
      <c r="BM10" s="642"/>
      <c r="BN10" s="643"/>
      <c r="BO10" s="644">
        <v>3.3</v>
      </c>
      <c r="BP10" s="644"/>
      <c r="BQ10" s="644"/>
      <c r="BR10" s="644"/>
      <c r="BS10" s="650">
        <v>3681</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81</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v>81</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238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15689</v>
      </c>
      <c r="BH11" s="642"/>
      <c r="BI11" s="642"/>
      <c r="BJ11" s="642"/>
      <c r="BK11" s="642"/>
      <c r="BL11" s="642"/>
      <c r="BM11" s="642"/>
      <c r="BN11" s="643"/>
      <c r="BO11" s="644">
        <v>2.4</v>
      </c>
      <c r="BP11" s="644"/>
      <c r="BQ11" s="644"/>
      <c r="BR11" s="644"/>
      <c r="BS11" s="650">
        <v>3107</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701791</v>
      </c>
      <c r="CS11" s="642"/>
      <c r="CT11" s="642"/>
      <c r="CU11" s="642"/>
      <c r="CV11" s="642"/>
      <c r="CW11" s="642"/>
      <c r="CX11" s="642"/>
      <c r="CY11" s="643"/>
      <c r="CZ11" s="644">
        <v>7.4</v>
      </c>
      <c r="DA11" s="644"/>
      <c r="DB11" s="644"/>
      <c r="DC11" s="644"/>
      <c r="DD11" s="650">
        <v>401102</v>
      </c>
      <c r="DE11" s="642"/>
      <c r="DF11" s="642"/>
      <c r="DG11" s="642"/>
      <c r="DH11" s="642"/>
      <c r="DI11" s="642"/>
      <c r="DJ11" s="642"/>
      <c r="DK11" s="642"/>
      <c r="DL11" s="642"/>
      <c r="DM11" s="642"/>
      <c r="DN11" s="642"/>
      <c r="DO11" s="642"/>
      <c r="DP11" s="643"/>
      <c r="DQ11" s="650">
        <v>317906</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162322</v>
      </c>
      <c r="S12" s="642"/>
      <c r="T12" s="642"/>
      <c r="U12" s="642"/>
      <c r="V12" s="642"/>
      <c r="W12" s="642"/>
      <c r="X12" s="642"/>
      <c r="Y12" s="643"/>
      <c r="Z12" s="644">
        <v>1.7</v>
      </c>
      <c r="AA12" s="644"/>
      <c r="AB12" s="644"/>
      <c r="AC12" s="644"/>
      <c r="AD12" s="645">
        <v>162322</v>
      </c>
      <c r="AE12" s="645"/>
      <c r="AF12" s="645"/>
      <c r="AG12" s="645"/>
      <c r="AH12" s="645"/>
      <c r="AI12" s="645"/>
      <c r="AJ12" s="645"/>
      <c r="AK12" s="645"/>
      <c r="AL12" s="646">
        <v>2.9</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265307</v>
      </c>
      <c r="BH12" s="642"/>
      <c r="BI12" s="642"/>
      <c r="BJ12" s="642"/>
      <c r="BK12" s="642"/>
      <c r="BL12" s="642"/>
      <c r="BM12" s="642"/>
      <c r="BN12" s="643"/>
      <c r="BO12" s="644">
        <v>39.799999999999997</v>
      </c>
      <c r="BP12" s="644"/>
      <c r="BQ12" s="644"/>
      <c r="BR12" s="644"/>
      <c r="BS12" s="650" t="s">
        <v>238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163512</v>
      </c>
      <c r="CS12" s="642"/>
      <c r="CT12" s="642"/>
      <c r="CU12" s="642"/>
      <c r="CV12" s="642"/>
      <c r="CW12" s="642"/>
      <c r="CX12" s="642"/>
      <c r="CY12" s="643"/>
      <c r="CZ12" s="644">
        <v>1.7</v>
      </c>
      <c r="DA12" s="644"/>
      <c r="DB12" s="644"/>
      <c r="DC12" s="644"/>
      <c r="DD12" s="650">
        <v>10750</v>
      </c>
      <c r="DE12" s="642"/>
      <c r="DF12" s="642"/>
      <c r="DG12" s="642"/>
      <c r="DH12" s="642"/>
      <c r="DI12" s="642"/>
      <c r="DJ12" s="642"/>
      <c r="DK12" s="642"/>
      <c r="DL12" s="642"/>
      <c r="DM12" s="642"/>
      <c r="DN12" s="642"/>
      <c r="DO12" s="642"/>
      <c r="DP12" s="643"/>
      <c r="DQ12" s="650">
        <v>147771</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137</v>
      </c>
      <c r="AE13" s="645"/>
      <c r="AF13" s="645"/>
      <c r="AG13" s="645"/>
      <c r="AH13" s="645"/>
      <c r="AI13" s="645"/>
      <c r="AJ13" s="645"/>
      <c r="AK13" s="645"/>
      <c r="AL13" s="646" t="s">
        <v>128</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259713</v>
      </c>
      <c r="BH13" s="642"/>
      <c r="BI13" s="642"/>
      <c r="BJ13" s="642"/>
      <c r="BK13" s="642"/>
      <c r="BL13" s="642"/>
      <c r="BM13" s="642"/>
      <c r="BN13" s="643"/>
      <c r="BO13" s="644">
        <v>39</v>
      </c>
      <c r="BP13" s="644"/>
      <c r="BQ13" s="644"/>
      <c r="BR13" s="644"/>
      <c r="BS13" s="650" t="s">
        <v>128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793531</v>
      </c>
      <c r="CS13" s="642"/>
      <c r="CT13" s="642"/>
      <c r="CU13" s="642"/>
      <c r="CV13" s="642"/>
      <c r="CW13" s="642"/>
      <c r="CX13" s="642"/>
      <c r="CY13" s="643"/>
      <c r="CZ13" s="644">
        <v>8.3000000000000007</v>
      </c>
      <c r="DA13" s="644"/>
      <c r="DB13" s="644"/>
      <c r="DC13" s="644"/>
      <c r="DD13" s="650">
        <v>199042</v>
      </c>
      <c r="DE13" s="642"/>
      <c r="DF13" s="642"/>
      <c r="DG13" s="642"/>
      <c r="DH13" s="642"/>
      <c r="DI13" s="642"/>
      <c r="DJ13" s="642"/>
      <c r="DK13" s="642"/>
      <c r="DL13" s="642"/>
      <c r="DM13" s="642"/>
      <c r="DN13" s="642"/>
      <c r="DO13" s="642"/>
      <c r="DP13" s="643"/>
      <c r="DQ13" s="650">
        <v>640595</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128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22580</v>
      </c>
      <c r="BH14" s="642"/>
      <c r="BI14" s="642"/>
      <c r="BJ14" s="642"/>
      <c r="BK14" s="642"/>
      <c r="BL14" s="642"/>
      <c r="BM14" s="642"/>
      <c r="BN14" s="643"/>
      <c r="BO14" s="644">
        <v>3.4</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453568</v>
      </c>
      <c r="CS14" s="642"/>
      <c r="CT14" s="642"/>
      <c r="CU14" s="642"/>
      <c r="CV14" s="642"/>
      <c r="CW14" s="642"/>
      <c r="CX14" s="642"/>
      <c r="CY14" s="643"/>
      <c r="CZ14" s="644">
        <v>4.8</v>
      </c>
      <c r="DA14" s="644"/>
      <c r="DB14" s="644"/>
      <c r="DC14" s="644"/>
      <c r="DD14" s="650">
        <v>14549</v>
      </c>
      <c r="DE14" s="642"/>
      <c r="DF14" s="642"/>
      <c r="DG14" s="642"/>
      <c r="DH14" s="642"/>
      <c r="DI14" s="642"/>
      <c r="DJ14" s="642"/>
      <c r="DK14" s="642"/>
      <c r="DL14" s="642"/>
      <c r="DM14" s="642"/>
      <c r="DN14" s="642"/>
      <c r="DO14" s="642"/>
      <c r="DP14" s="643"/>
      <c r="DQ14" s="650">
        <v>402390</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25564</v>
      </c>
      <c r="S15" s="642"/>
      <c r="T15" s="642"/>
      <c r="U15" s="642"/>
      <c r="V15" s="642"/>
      <c r="W15" s="642"/>
      <c r="X15" s="642"/>
      <c r="Y15" s="643"/>
      <c r="Z15" s="644">
        <v>0.3</v>
      </c>
      <c r="AA15" s="644"/>
      <c r="AB15" s="644"/>
      <c r="AC15" s="644"/>
      <c r="AD15" s="645">
        <v>25564</v>
      </c>
      <c r="AE15" s="645"/>
      <c r="AF15" s="645"/>
      <c r="AG15" s="645"/>
      <c r="AH15" s="645"/>
      <c r="AI15" s="645"/>
      <c r="AJ15" s="645"/>
      <c r="AK15" s="645"/>
      <c r="AL15" s="646">
        <v>0.5</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58477</v>
      </c>
      <c r="BH15" s="642"/>
      <c r="BI15" s="642"/>
      <c r="BJ15" s="642"/>
      <c r="BK15" s="642"/>
      <c r="BL15" s="642"/>
      <c r="BM15" s="642"/>
      <c r="BN15" s="643"/>
      <c r="BO15" s="644">
        <v>8.8000000000000007</v>
      </c>
      <c r="BP15" s="644"/>
      <c r="BQ15" s="644"/>
      <c r="BR15" s="644"/>
      <c r="BS15" s="650" t="s">
        <v>128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892183</v>
      </c>
      <c r="CS15" s="642"/>
      <c r="CT15" s="642"/>
      <c r="CU15" s="642"/>
      <c r="CV15" s="642"/>
      <c r="CW15" s="642"/>
      <c r="CX15" s="642"/>
      <c r="CY15" s="643"/>
      <c r="CZ15" s="644">
        <v>9.4</v>
      </c>
      <c r="DA15" s="644"/>
      <c r="DB15" s="644"/>
      <c r="DC15" s="644"/>
      <c r="DD15" s="650">
        <v>435553</v>
      </c>
      <c r="DE15" s="642"/>
      <c r="DF15" s="642"/>
      <c r="DG15" s="642"/>
      <c r="DH15" s="642"/>
      <c r="DI15" s="642"/>
      <c r="DJ15" s="642"/>
      <c r="DK15" s="642"/>
      <c r="DL15" s="642"/>
      <c r="DM15" s="642"/>
      <c r="DN15" s="642"/>
      <c r="DO15" s="642"/>
      <c r="DP15" s="643"/>
      <c r="DQ15" s="650">
        <v>416544</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128</v>
      </c>
      <c r="S16" s="642"/>
      <c r="T16" s="642"/>
      <c r="U16" s="642"/>
      <c r="V16" s="642"/>
      <c r="W16" s="642"/>
      <c r="X16" s="642"/>
      <c r="Y16" s="643"/>
      <c r="Z16" s="644" t="s">
        <v>137</v>
      </c>
      <c r="AA16" s="644"/>
      <c r="AB16" s="644"/>
      <c r="AC16" s="644"/>
      <c r="AD16" s="645" t="s">
        <v>238</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238</v>
      </c>
      <c r="BH16" s="642"/>
      <c r="BI16" s="642"/>
      <c r="BJ16" s="642"/>
      <c r="BK16" s="642"/>
      <c r="BL16" s="642"/>
      <c r="BM16" s="642"/>
      <c r="BN16" s="643"/>
      <c r="BO16" s="644" t="s">
        <v>128</v>
      </c>
      <c r="BP16" s="644"/>
      <c r="BQ16" s="644"/>
      <c r="BR16" s="644"/>
      <c r="BS16" s="650" t="s">
        <v>238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23561</v>
      </c>
      <c r="CS16" s="642"/>
      <c r="CT16" s="642"/>
      <c r="CU16" s="642"/>
      <c r="CV16" s="642"/>
      <c r="CW16" s="642"/>
      <c r="CX16" s="642"/>
      <c r="CY16" s="643"/>
      <c r="CZ16" s="644">
        <v>0.2</v>
      </c>
      <c r="DA16" s="644"/>
      <c r="DB16" s="644"/>
      <c r="DC16" s="644"/>
      <c r="DD16" s="650" t="s">
        <v>238</v>
      </c>
      <c r="DE16" s="642"/>
      <c r="DF16" s="642"/>
      <c r="DG16" s="642"/>
      <c r="DH16" s="642"/>
      <c r="DI16" s="642"/>
      <c r="DJ16" s="642"/>
      <c r="DK16" s="642"/>
      <c r="DL16" s="642"/>
      <c r="DM16" s="642"/>
      <c r="DN16" s="642"/>
      <c r="DO16" s="642"/>
      <c r="DP16" s="643"/>
      <c r="DQ16" s="650">
        <v>23561</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944</v>
      </c>
      <c r="S17" s="642"/>
      <c r="T17" s="642"/>
      <c r="U17" s="642"/>
      <c r="V17" s="642"/>
      <c r="W17" s="642"/>
      <c r="X17" s="642"/>
      <c r="Y17" s="643"/>
      <c r="Z17" s="644">
        <v>0</v>
      </c>
      <c r="AA17" s="644"/>
      <c r="AB17" s="644"/>
      <c r="AC17" s="644"/>
      <c r="AD17" s="645">
        <v>944</v>
      </c>
      <c r="AE17" s="645"/>
      <c r="AF17" s="645"/>
      <c r="AG17" s="645"/>
      <c r="AH17" s="645"/>
      <c r="AI17" s="645"/>
      <c r="AJ17" s="645"/>
      <c r="AK17" s="645"/>
      <c r="AL17" s="646">
        <v>0</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238</v>
      </c>
      <c r="BH17" s="642"/>
      <c r="BI17" s="642"/>
      <c r="BJ17" s="642"/>
      <c r="BK17" s="642"/>
      <c r="BL17" s="642"/>
      <c r="BM17" s="642"/>
      <c r="BN17" s="643"/>
      <c r="BO17" s="644" t="s">
        <v>238</v>
      </c>
      <c r="BP17" s="644"/>
      <c r="BQ17" s="644"/>
      <c r="BR17" s="644"/>
      <c r="BS17" s="650" t="s">
        <v>128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1307961</v>
      </c>
      <c r="CS17" s="642"/>
      <c r="CT17" s="642"/>
      <c r="CU17" s="642"/>
      <c r="CV17" s="642"/>
      <c r="CW17" s="642"/>
      <c r="CX17" s="642"/>
      <c r="CY17" s="643"/>
      <c r="CZ17" s="644">
        <v>13.7</v>
      </c>
      <c r="DA17" s="644"/>
      <c r="DB17" s="644"/>
      <c r="DC17" s="644"/>
      <c r="DD17" s="650" t="s">
        <v>128</v>
      </c>
      <c r="DE17" s="642"/>
      <c r="DF17" s="642"/>
      <c r="DG17" s="642"/>
      <c r="DH17" s="642"/>
      <c r="DI17" s="642"/>
      <c r="DJ17" s="642"/>
      <c r="DK17" s="642"/>
      <c r="DL17" s="642"/>
      <c r="DM17" s="642"/>
      <c r="DN17" s="642"/>
      <c r="DO17" s="642"/>
      <c r="DP17" s="643"/>
      <c r="DQ17" s="650">
        <v>1218725</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5118908</v>
      </c>
      <c r="S18" s="642"/>
      <c r="T18" s="642"/>
      <c r="U18" s="642"/>
      <c r="V18" s="642"/>
      <c r="W18" s="642"/>
      <c r="X18" s="642"/>
      <c r="Y18" s="643"/>
      <c r="Z18" s="644">
        <v>52.6</v>
      </c>
      <c r="AA18" s="644"/>
      <c r="AB18" s="644"/>
      <c r="AC18" s="644"/>
      <c r="AD18" s="645">
        <v>4574200</v>
      </c>
      <c r="AE18" s="645"/>
      <c r="AF18" s="645"/>
      <c r="AG18" s="645"/>
      <c r="AH18" s="645"/>
      <c r="AI18" s="645"/>
      <c r="AJ18" s="645"/>
      <c r="AK18" s="645"/>
      <c r="AL18" s="646">
        <v>82.1</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128</v>
      </c>
      <c r="BP18" s="644"/>
      <c r="BQ18" s="644"/>
      <c r="BR18" s="644"/>
      <c r="BS18" s="650" t="s">
        <v>238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137</v>
      </c>
      <c r="DA18" s="644"/>
      <c r="DB18" s="644"/>
      <c r="DC18" s="644"/>
      <c r="DD18" s="650" t="s">
        <v>128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4574200</v>
      </c>
      <c r="S19" s="642"/>
      <c r="T19" s="642"/>
      <c r="U19" s="642"/>
      <c r="V19" s="642"/>
      <c r="W19" s="642"/>
      <c r="X19" s="642"/>
      <c r="Y19" s="643"/>
      <c r="Z19" s="644">
        <v>47</v>
      </c>
      <c r="AA19" s="644"/>
      <c r="AB19" s="644"/>
      <c r="AC19" s="644"/>
      <c r="AD19" s="645">
        <v>4574200</v>
      </c>
      <c r="AE19" s="645"/>
      <c r="AF19" s="645"/>
      <c r="AG19" s="645"/>
      <c r="AH19" s="645"/>
      <c r="AI19" s="645"/>
      <c r="AJ19" s="645"/>
      <c r="AK19" s="645"/>
      <c r="AL19" s="646">
        <v>82.1</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2303</v>
      </c>
      <c r="BH19" s="642"/>
      <c r="BI19" s="642"/>
      <c r="BJ19" s="642"/>
      <c r="BK19" s="642"/>
      <c r="BL19" s="642"/>
      <c r="BM19" s="642"/>
      <c r="BN19" s="643"/>
      <c r="BO19" s="644">
        <v>0.3</v>
      </c>
      <c r="BP19" s="644"/>
      <c r="BQ19" s="644"/>
      <c r="BR19" s="644"/>
      <c r="BS19" s="650" t="s">
        <v>128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238</v>
      </c>
      <c r="CS19" s="642"/>
      <c r="CT19" s="642"/>
      <c r="CU19" s="642"/>
      <c r="CV19" s="642"/>
      <c r="CW19" s="642"/>
      <c r="CX19" s="642"/>
      <c r="CY19" s="643"/>
      <c r="CZ19" s="644" t="s">
        <v>238</v>
      </c>
      <c r="DA19" s="644"/>
      <c r="DB19" s="644"/>
      <c r="DC19" s="644"/>
      <c r="DD19" s="650" t="s">
        <v>238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544708</v>
      </c>
      <c r="S20" s="642"/>
      <c r="T20" s="642"/>
      <c r="U20" s="642"/>
      <c r="V20" s="642"/>
      <c r="W20" s="642"/>
      <c r="X20" s="642"/>
      <c r="Y20" s="643"/>
      <c r="Z20" s="644">
        <v>5.6</v>
      </c>
      <c r="AA20" s="644"/>
      <c r="AB20" s="644"/>
      <c r="AC20" s="644"/>
      <c r="AD20" s="645" t="s">
        <v>238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2303</v>
      </c>
      <c r="BH20" s="642"/>
      <c r="BI20" s="642"/>
      <c r="BJ20" s="642"/>
      <c r="BK20" s="642"/>
      <c r="BL20" s="642"/>
      <c r="BM20" s="642"/>
      <c r="BN20" s="643"/>
      <c r="BO20" s="644">
        <v>0.3</v>
      </c>
      <c r="BP20" s="644"/>
      <c r="BQ20" s="644"/>
      <c r="BR20" s="644"/>
      <c r="BS20" s="650" t="s">
        <v>238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9528803</v>
      </c>
      <c r="CS20" s="642"/>
      <c r="CT20" s="642"/>
      <c r="CU20" s="642"/>
      <c r="CV20" s="642"/>
      <c r="CW20" s="642"/>
      <c r="CX20" s="642"/>
      <c r="CY20" s="643"/>
      <c r="CZ20" s="644">
        <v>100</v>
      </c>
      <c r="DA20" s="644"/>
      <c r="DB20" s="644"/>
      <c r="DC20" s="644"/>
      <c r="DD20" s="650">
        <v>2083813</v>
      </c>
      <c r="DE20" s="642"/>
      <c r="DF20" s="642"/>
      <c r="DG20" s="642"/>
      <c r="DH20" s="642"/>
      <c r="DI20" s="642"/>
      <c r="DJ20" s="642"/>
      <c r="DK20" s="642"/>
      <c r="DL20" s="642"/>
      <c r="DM20" s="642"/>
      <c r="DN20" s="642"/>
      <c r="DO20" s="642"/>
      <c r="DP20" s="643"/>
      <c r="DQ20" s="650">
        <v>6372041</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238</v>
      </c>
      <c r="S21" s="642"/>
      <c r="T21" s="642"/>
      <c r="U21" s="642"/>
      <c r="V21" s="642"/>
      <c r="W21" s="642"/>
      <c r="X21" s="642"/>
      <c r="Y21" s="643"/>
      <c r="Z21" s="644" t="s">
        <v>128</v>
      </c>
      <c r="AA21" s="644"/>
      <c r="AB21" s="644"/>
      <c r="AC21" s="644"/>
      <c r="AD21" s="645" t="s">
        <v>238</v>
      </c>
      <c r="AE21" s="645"/>
      <c r="AF21" s="645"/>
      <c r="AG21" s="645"/>
      <c r="AH21" s="645"/>
      <c r="AI21" s="645"/>
      <c r="AJ21" s="645"/>
      <c r="AK21" s="645"/>
      <c r="AL21" s="646" t="s">
        <v>238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2303</v>
      </c>
      <c r="BH21" s="642"/>
      <c r="BI21" s="642"/>
      <c r="BJ21" s="642"/>
      <c r="BK21" s="642"/>
      <c r="BL21" s="642"/>
      <c r="BM21" s="642"/>
      <c r="BN21" s="643"/>
      <c r="BO21" s="644">
        <v>0.3</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6090997</v>
      </c>
      <c r="S22" s="642"/>
      <c r="T22" s="642"/>
      <c r="U22" s="642"/>
      <c r="V22" s="642"/>
      <c r="W22" s="642"/>
      <c r="X22" s="642"/>
      <c r="Y22" s="643"/>
      <c r="Z22" s="644">
        <v>62.6</v>
      </c>
      <c r="AA22" s="644"/>
      <c r="AB22" s="644"/>
      <c r="AC22" s="644"/>
      <c r="AD22" s="645">
        <v>5546289</v>
      </c>
      <c r="AE22" s="645"/>
      <c r="AF22" s="645"/>
      <c r="AG22" s="645"/>
      <c r="AH22" s="645"/>
      <c r="AI22" s="645"/>
      <c r="AJ22" s="645"/>
      <c r="AK22" s="645"/>
      <c r="AL22" s="646">
        <v>99.5</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238</v>
      </c>
      <c r="BH22" s="642"/>
      <c r="BI22" s="642"/>
      <c r="BJ22" s="642"/>
      <c r="BK22" s="642"/>
      <c r="BL22" s="642"/>
      <c r="BM22" s="642"/>
      <c r="BN22" s="643"/>
      <c r="BO22" s="644" t="s">
        <v>238</v>
      </c>
      <c r="BP22" s="644"/>
      <c r="BQ22" s="644"/>
      <c r="BR22" s="644"/>
      <c r="BS22" s="650" t="s">
        <v>238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917</v>
      </c>
      <c r="S23" s="642"/>
      <c r="T23" s="642"/>
      <c r="U23" s="642"/>
      <c r="V23" s="642"/>
      <c r="W23" s="642"/>
      <c r="X23" s="642"/>
      <c r="Y23" s="643"/>
      <c r="Z23" s="644">
        <v>0</v>
      </c>
      <c r="AA23" s="644"/>
      <c r="AB23" s="644"/>
      <c r="AC23" s="644"/>
      <c r="AD23" s="645">
        <v>917</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128</v>
      </c>
      <c r="BP23" s="644"/>
      <c r="BQ23" s="644"/>
      <c r="BR23" s="644"/>
      <c r="BS23" s="650" t="s">
        <v>238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138922</v>
      </c>
      <c r="S24" s="642"/>
      <c r="T24" s="642"/>
      <c r="U24" s="642"/>
      <c r="V24" s="642"/>
      <c r="W24" s="642"/>
      <c r="X24" s="642"/>
      <c r="Y24" s="643"/>
      <c r="Z24" s="644">
        <v>1.4</v>
      </c>
      <c r="AA24" s="644"/>
      <c r="AB24" s="644"/>
      <c r="AC24" s="644"/>
      <c r="AD24" s="645" t="s">
        <v>238</v>
      </c>
      <c r="AE24" s="645"/>
      <c r="AF24" s="645"/>
      <c r="AG24" s="645"/>
      <c r="AH24" s="645"/>
      <c r="AI24" s="645"/>
      <c r="AJ24" s="645"/>
      <c r="AK24" s="645"/>
      <c r="AL24" s="646" t="s">
        <v>128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238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3294058</v>
      </c>
      <c r="CS24" s="631"/>
      <c r="CT24" s="631"/>
      <c r="CU24" s="631"/>
      <c r="CV24" s="631"/>
      <c r="CW24" s="631"/>
      <c r="CX24" s="631"/>
      <c r="CY24" s="632"/>
      <c r="CZ24" s="635">
        <v>34.6</v>
      </c>
      <c r="DA24" s="636"/>
      <c r="DB24" s="636"/>
      <c r="DC24" s="655"/>
      <c r="DD24" s="676">
        <v>2753293</v>
      </c>
      <c r="DE24" s="631"/>
      <c r="DF24" s="631"/>
      <c r="DG24" s="631"/>
      <c r="DH24" s="631"/>
      <c r="DI24" s="631"/>
      <c r="DJ24" s="631"/>
      <c r="DK24" s="632"/>
      <c r="DL24" s="676">
        <v>2739395</v>
      </c>
      <c r="DM24" s="631"/>
      <c r="DN24" s="631"/>
      <c r="DO24" s="631"/>
      <c r="DP24" s="631"/>
      <c r="DQ24" s="631"/>
      <c r="DR24" s="631"/>
      <c r="DS24" s="631"/>
      <c r="DT24" s="631"/>
      <c r="DU24" s="631"/>
      <c r="DV24" s="632"/>
      <c r="DW24" s="635">
        <v>47.4</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164751</v>
      </c>
      <c r="S25" s="642"/>
      <c r="T25" s="642"/>
      <c r="U25" s="642"/>
      <c r="V25" s="642"/>
      <c r="W25" s="642"/>
      <c r="X25" s="642"/>
      <c r="Y25" s="643"/>
      <c r="Z25" s="644">
        <v>1.7</v>
      </c>
      <c r="AA25" s="644"/>
      <c r="AB25" s="644"/>
      <c r="AC25" s="644"/>
      <c r="AD25" s="645">
        <v>11100</v>
      </c>
      <c r="AE25" s="645"/>
      <c r="AF25" s="645"/>
      <c r="AG25" s="645"/>
      <c r="AH25" s="645"/>
      <c r="AI25" s="645"/>
      <c r="AJ25" s="645"/>
      <c r="AK25" s="645"/>
      <c r="AL25" s="646">
        <v>0.2</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128</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1270926</v>
      </c>
      <c r="CS25" s="677"/>
      <c r="CT25" s="677"/>
      <c r="CU25" s="677"/>
      <c r="CV25" s="677"/>
      <c r="CW25" s="677"/>
      <c r="CX25" s="677"/>
      <c r="CY25" s="678"/>
      <c r="CZ25" s="646">
        <v>13.3</v>
      </c>
      <c r="DA25" s="674"/>
      <c r="DB25" s="674"/>
      <c r="DC25" s="679"/>
      <c r="DD25" s="650">
        <v>1222120</v>
      </c>
      <c r="DE25" s="677"/>
      <c r="DF25" s="677"/>
      <c r="DG25" s="677"/>
      <c r="DH25" s="677"/>
      <c r="DI25" s="677"/>
      <c r="DJ25" s="677"/>
      <c r="DK25" s="678"/>
      <c r="DL25" s="650">
        <v>1208222</v>
      </c>
      <c r="DM25" s="677"/>
      <c r="DN25" s="677"/>
      <c r="DO25" s="677"/>
      <c r="DP25" s="677"/>
      <c r="DQ25" s="677"/>
      <c r="DR25" s="677"/>
      <c r="DS25" s="677"/>
      <c r="DT25" s="677"/>
      <c r="DU25" s="677"/>
      <c r="DV25" s="678"/>
      <c r="DW25" s="646">
        <v>20.9</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29254</v>
      </c>
      <c r="S26" s="642"/>
      <c r="T26" s="642"/>
      <c r="U26" s="642"/>
      <c r="V26" s="642"/>
      <c r="W26" s="642"/>
      <c r="X26" s="642"/>
      <c r="Y26" s="643"/>
      <c r="Z26" s="644">
        <v>0.3</v>
      </c>
      <c r="AA26" s="644"/>
      <c r="AB26" s="644"/>
      <c r="AC26" s="644"/>
      <c r="AD26" s="645">
        <v>26</v>
      </c>
      <c r="AE26" s="645"/>
      <c r="AF26" s="645"/>
      <c r="AG26" s="645"/>
      <c r="AH26" s="645"/>
      <c r="AI26" s="645"/>
      <c r="AJ26" s="645"/>
      <c r="AK26" s="645"/>
      <c r="AL26" s="646">
        <v>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128</v>
      </c>
      <c r="BP26" s="644"/>
      <c r="BQ26" s="644"/>
      <c r="BR26" s="644"/>
      <c r="BS26" s="650" t="s">
        <v>238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855543</v>
      </c>
      <c r="CS26" s="642"/>
      <c r="CT26" s="642"/>
      <c r="CU26" s="642"/>
      <c r="CV26" s="642"/>
      <c r="CW26" s="642"/>
      <c r="CX26" s="642"/>
      <c r="CY26" s="643"/>
      <c r="CZ26" s="646">
        <v>9</v>
      </c>
      <c r="DA26" s="674"/>
      <c r="DB26" s="674"/>
      <c r="DC26" s="679"/>
      <c r="DD26" s="650">
        <v>812174</v>
      </c>
      <c r="DE26" s="642"/>
      <c r="DF26" s="642"/>
      <c r="DG26" s="642"/>
      <c r="DH26" s="642"/>
      <c r="DI26" s="642"/>
      <c r="DJ26" s="642"/>
      <c r="DK26" s="643"/>
      <c r="DL26" s="650" t="s">
        <v>128</v>
      </c>
      <c r="DM26" s="642"/>
      <c r="DN26" s="642"/>
      <c r="DO26" s="642"/>
      <c r="DP26" s="642"/>
      <c r="DQ26" s="642"/>
      <c r="DR26" s="642"/>
      <c r="DS26" s="642"/>
      <c r="DT26" s="642"/>
      <c r="DU26" s="642"/>
      <c r="DV26" s="643"/>
      <c r="DW26" s="646" t="s">
        <v>238</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404826</v>
      </c>
      <c r="S27" s="642"/>
      <c r="T27" s="642"/>
      <c r="U27" s="642"/>
      <c r="V27" s="642"/>
      <c r="W27" s="642"/>
      <c r="X27" s="642"/>
      <c r="Y27" s="643"/>
      <c r="Z27" s="644">
        <v>4.2</v>
      </c>
      <c r="AA27" s="644"/>
      <c r="AB27" s="644"/>
      <c r="AC27" s="644"/>
      <c r="AD27" s="645" t="s">
        <v>238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665958</v>
      </c>
      <c r="BH27" s="642"/>
      <c r="BI27" s="642"/>
      <c r="BJ27" s="642"/>
      <c r="BK27" s="642"/>
      <c r="BL27" s="642"/>
      <c r="BM27" s="642"/>
      <c r="BN27" s="643"/>
      <c r="BO27" s="644">
        <v>100</v>
      </c>
      <c r="BP27" s="644"/>
      <c r="BQ27" s="644"/>
      <c r="BR27" s="644"/>
      <c r="BS27" s="650">
        <v>6788</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715171</v>
      </c>
      <c r="CS27" s="677"/>
      <c r="CT27" s="677"/>
      <c r="CU27" s="677"/>
      <c r="CV27" s="677"/>
      <c r="CW27" s="677"/>
      <c r="CX27" s="677"/>
      <c r="CY27" s="678"/>
      <c r="CZ27" s="646">
        <v>7.5</v>
      </c>
      <c r="DA27" s="674"/>
      <c r="DB27" s="674"/>
      <c r="DC27" s="679"/>
      <c r="DD27" s="650">
        <v>312448</v>
      </c>
      <c r="DE27" s="677"/>
      <c r="DF27" s="677"/>
      <c r="DG27" s="677"/>
      <c r="DH27" s="677"/>
      <c r="DI27" s="677"/>
      <c r="DJ27" s="677"/>
      <c r="DK27" s="678"/>
      <c r="DL27" s="650">
        <v>312448</v>
      </c>
      <c r="DM27" s="677"/>
      <c r="DN27" s="677"/>
      <c r="DO27" s="677"/>
      <c r="DP27" s="677"/>
      <c r="DQ27" s="677"/>
      <c r="DR27" s="677"/>
      <c r="DS27" s="677"/>
      <c r="DT27" s="677"/>
      <c r="DU27" s="677"/>
      <c r="DV27" s="678"/>
      <c r="DW27" s="646">
        <v>5.4</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238</v>
      </c>
      <c r="S28" s="642"/>
      <c r="T28" s="642"/>
      <c r="U28" s="642"/>
      <c r="V28" s="642"/>
      <c r="W28" s="642"/>
      <c r="X28" s="642"/>
      <c r="Y28" s="643"/>
      <c r="Z28" s="644" t="s">
        <v>128</v>
      </c>
      <c r="AA28" s="644"/>
      <c r="AB28" s="644"/>
      <c r="AC28" s="644"/>
      <c r="AD28" s="645" t="s">
        <v>238</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1307961</v>
      </c>
      <c r="CS28" s="642"/>
      <c r="CT28" s="642"/>
      <c r="CU28" s="642"/>
      <c r="CV28" s="642"/>
      <c r="CW28" s="642"/>
      <c r="CX28" s="642"/>
      <c r="CY28" s="643"/>
      <c r="CZ28" s="646">
        <v>13.7</v>
      </c>
      <c r="DA28" s="674"/>
      <c r="DB28" s="674"/>
      <c r="DC28" s="679"/>
      <c r="DD28" s="650">
        <v>1218725</v>
      </c>
      <c r="DE28" s="642"/>
      <c r="DF28" s="642"/>
      <c r="DG28" s="642"/>
      <c r="DH28" s="642"/>
      <c r="DI28" s="642"/>
      <c r="DJ28" s="642"/>
      <c r="DK28" s="643"/>
      <c r="DL28" s="650">
        <v>1218725</v>
      </c>
      <c r="DM28" s="642"/>
      <c r="DN28" s="642"/>
      <c r="DO28" s="642"/>
      <c r="DP28" s="642"/>
      <c r="DQ28" s="642"/>
      <c r="DR28" s="642"/>
      <c r="DS28" s="642"/>
      <c r="DT28" s="642"/>
      <c r="DU28" s="642"/>
      <c r="DV28" s="643"/>
      <c r="DW28" s="646">
        <v>21.1</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618748</v>
      </c>
      <c r="S29" s="642"/>
      <c r="T29" s="642"/>
      <c r="U29" s="642"/>
      <c r="V29" s="642"/>
      <c r="W29" s="642"/>
      <c r="X29" s="642"/>
      <c r="Y29" s="643"/>
      <c r="Z29" s="644">
        <v>6.4</v>
      </c>
      <c r="AA29" s="644"/>
      <c r="AB29" s="644"/>
      <c r="AC29" s="644"/>
      <c r="AD29" s="645" t="s">
        <v>128</v>
      </c>
      <c r="AE29" s="645"/>
      <c r="AF29" s="645"/>
      <c r="AG29" s="645"/>
      <c r="AH29" s="645"/>
      <c r="AI29" s="645"/>
      <c r="AJ29" s="645"/>
      <c r="AK29" s="645"/>
      <c r="AL29" s="646" t="s">
        <v>128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306</v>
      </c>
      <c r="CG29" s="657"/>
      <c r="CH29" s="657"/>
      <c r="CI29" s="657"/>
      <c r="CJ29" s="657"/>
      <c r="CK29" s="657"/>
      <c r="CL29" s="657"/>
      <c r="CM29" s="657"/>
      <c r="CN29" s="657"/>
      <c r="CO29" s="657"/>
      <c r="CP29" s="657"/>
      <c r="CQ29" s="658"/>
      <c r="CR29" s="641">
        <v>1307961</v>
      </c>
      <c r="CS29" s="677"/>
      <c r="CT29" s="677"/>
      <c r="CU29" s="677"/>
      <c r="CV29" s="677"/>
      <c r="CW29" s="677"/>
      <c r="CX29" s="677"/>
      <c r="CY29" s="678"/>
      <c r="CZ29" s="646">
        <v>13.7</v>
      </c>
      <c r="DA29" s="674"/>
      <c r="DB29" s="674"/>
      <c r="DC29" s="679"/>
      <c r="DD29" s="650">
        <v>1218725</v>
      </c>
      <c r="DE29" s="677"/>
      <c r="DF29" s="677"/>
      <c r="DG29" s="677"/>
      <c r="DH29" s="677"/>
      <c r="DI29" s="677"/>
      <c r="DJ29" s="677"/>
      <c r="DK29" s="678"/>
      <c r="DL29" s="650">
        <v>1218725</v>
      </c>
      <c r="DM29" s="677"/>
      <c r="DN29" s="677"/>
      <c r="DO29" s="677"/>
      <c r="DP29" s="677"/>
      <c r="DQ29" s="677"/>
      <c r="DR29" s="677"/>
      <c r="DS29" s="677"/>
      <c r="DT29" s="677"/>
      <c r="DU29" s="677"/>
      <c r="DV29" s="678"/>
      <c r="DW29" s="646">
        <v>21.1</v>
      </c>
      <c r="DX29" s="674"/>
      <c r="DY29" s="674"/>
      <c r="DZ29" s="674"/>
      <c r="EA29" s="674"/>
      <c r="EB29" s="674"/>
      <c r="EC29" s="675"/>
    </row>
    <row r="30" spans="2:133" ht="11.25" customHeight="1" x14ac:dyDescent="0.15">
      <c r="B30" s="638" t="s">
        <v>307</v>
      </c>
      <c r="C30" s="639"/>
      <c r="D30" s="639"/>
      <c r="E30" s="639"/>
      <c r="F30" s="639"/>
      <c r="G30" s="639"/>
      <c r="H30" s="639"/>
      <c r="I30" s="639"/>
      <c r="J30" s="639"/>
      <c r="K30" s="639"/>
      <c r="L30" s="639"/>
      <c r="M30" s="639"/>
      <c r="N30" s="639"/>
      <c r="O30" s="639"/>
      <c r="P30" s="639"/>
      <c r="Q30" s="640"/>
      <c r="R30" s="641">
        <v>79969</v>
      </c>
      <c r="S30" s="642"/>
      <c r="T30" s="642"/>
      <c r="U30" s="642"/>
      <c r="V30" s="642"/>
      <c r="W30" s="642"/>
      <c r="X30" s="642"/>
      <c r="Y30" s="643"/>
      <c r="Z30" s="644">
        <v>0.8</v>
      </c>
      <c r="AA30" s="644"/>
      <c r="AB30" s="644"/>
      <c r="AC30" s="644"/>
      <c r="AD30" s="645">
        <v>9047</v>
      </c>
      <c r="AE30" s="645"/>
      <c r="AF30" s="645"/>
      <c r="AG30" s="645"/>
      <c r="AH30" s="645"/>
      <c r="AI30" s="645"/>
      <c r="AJ30" s="645"/>
      <c r="AK30" s="645"/>
      <c r="AL30" s="646">
        <v>0.2</v>
      </c>
      <c r="AM30" s="647"/>
      <c r="AN30" s="647"/>
      <c r="AO30" s="648"/>
      <c r="AP30" s="689" t="s">
        <v>308</v>
      </c>
      <c r="AQ30" s="690"/>
      <c r="AR30" s="690"/>
      <c r="AS30" s="690"/>
      <c r="AT30" s="695" t="s">
        <v>309</v>
      </c>
      <c r="AU30" s="230"/>
      <c r="AV30" s="230"/>
      <c r="AW30" s="230"/>
      <c r="AX30" s="627" t="s">
        <v>187</v>
      </c>
      <c r="AY30" s="628"/>
      <c r="AZ30" s="628"/>
      <c r="BA30" s="628"/>
      <c r="BB30" s="628"/>
      <c r="BC30" s="628"/>
      <c r="BD30" s="628"/>
      <c r="BE30" s="628"/>
      <c r="BF30" s="629"/>
      <c r="BG30" s="701">
        <v>99.1</v>
      </c>
      <c r="BH30" s="702"/>
      <c r="BI30" s="702"/>
      <c r="BJ30" s="702"/>
      <c r="BK30" s="702"/>
      <c r="BL30" s="702"/>
      <c r="BM30" s="636">
        <v>94.8</v>
      </c>
      <c r="BN30" s="702"/>
      <c r="BO30" s="702"/>
      <c r="BP30" s="702"/>
      <c r="BQ30" s="703"/>
      <c r="BR30" s="701">
        <v>99</v>
      </c>
      <c r="BS30" s="702"/>
      <c r="BT30" s="702"/>
      <c r="BU30" s="702"/>
      <c r="BV30" s="702"/>
      <c r="BW30" s="702"/>
      <c r="BX30" s="636">
        <v>94.9</v>
      </c>
      <c r="BY30" s="702"/>
      <c r="BZ30" s="702"/>
      <c r="CA30" s="702"/>
      <c r="CB30" s="703"/>
      <c r="CD30" s="706"/>
      <c r="CE30" s="707"/>
      <c r="CF30" s="656" t="s">
        <v>310</v>
      </c>
      <c r="CG30" s="657"/>
      <c r="CH30" s="657"/>
      <c r="CI30" s="657"/>
      <c r="CJ30" s="657"/>
      <c r="CK30" s="657"/>
      <c r="CL30" s="657"/>
      <c r="CM30" s="657"/>
      <c r="CN30" s="657"/>
      <c r="CO30" s="657"/>
      <c r="CP30" s="657"/>
      <c r="CQ30" s="658"/>
      <c r="CR30" s="641">
        <v>1235813</v>
      </c>
      <c r="CS30" s="642"/>
      <c r="CT30" s="642"/>
      <c r="CU30" s="642"/>
      <c r="CV30" s="642"/>
      <c r="CW30" s="642"/>
      <c r="CX30" s="642"/>
      <c r="CY30" s="643"/>
      <c r="CZ30" s="646">
        <v>13</v>
      </c>
      <c r="DA30" s="674"/>
      <c r="DB30" s="674"/>
      <c r="DC30" s="679"/>
      <c r="DD30" s="650">
        <v>1157196</v>
      </c>
      <c r="DE30" s="642"/>
      <c r="DF30" s="642"/>
      <c r="DG30" s="642"/>
      <c r="DH30" s="642"/>
      <c r="DI30" s="642"/>
      <c r="DJ30" s="642"/>
      <c r="DK30" s="643"/>
      <c r="DL30" s="650">
        <v>1157196</v>
      </c>
      <c r="DM30" s="642"/>
      <c r="DN30" s="642"/>
      <c r="DO30" s="642"/>
      <c r="DP30" s="642"/>
      <c r="DQ30" s="642"/>
      <c r="DR30" s="642"/>
      <c r="DS30" s="642"/>
      <c r="DT30" s="642"/>
      <c r="DU30" s="642"/>
      <c r="DV30" s="643"/>
      <c r="DW30" s="646">
        <v>20</v>
      </c>
      <c r="DX30" s="674"/>
      <c r="DY30" s="674"/>
      <c r="DZ30" s="674"/>
      <c r="EA30" s="674"/>
      <c r="EB30" s="674"/>
      <c r="EC30" s="675"/>
    </row>
    <row r="31" spans="2:133" ht="11.25" customHeight="1" x14ac:dyDescent="0.15">
      <c r="B31" s="638" t="s">
        <v>311</v>
      </c>
      <c r="C31" s="639"/>
      <c r="D31" s="639"/>
      <c r="E31" s="639"/>
      <c r="F31" s="639"/>
      <c r="G31" s="639"/>
      <c r="H31" s="639"/>
      <c r="I31" s="639"/>
      <c r="J31" s="639"/>
      <c r="K31" s="639"/>
      <c r="L31" s="639"/>
      <c r="M31" s="639"/>
      <c r="N31" s="639"/>
      <c r="O31" s="639"/>
      <c r="P31" s="639"/>
      <c r="Q31" s="640"/>
      <c r="R31" s="641">
        <v>182565</v>
      </c>
      <c r="S31" s="642"/>
      <c r="T31" s="642"/>
      <c r="U31" s="642"/>
      <c r="V31" s="642"/>
      <c r="W31" s="642"/>
      <c r="X31" s="642"/>
      <c r="Y31" s="643"/>
      <c r="Z31" s="644">
        <v>1.9</v>
      </c>
      <c r="AA31" s="644"/>
      <c r="AB31" s="644"/>
      <c r="AC31" s="644"/>
      <c r="AD31" s="645" t="s">
        <v>238</v>
      </c>
      <c r="AE31" s="645"/>
      <c r="AF31" s="645"/>
      <c r="AG31" s="645"/>
      <c r="AH31" s="645"/>
      <c r="AI31" s="645"/>
      <c r="AJ31" s="645"/>
      <c r="AK31" s="645"/>
      <c r="AL31" s="646" t="s">
        <v>238</v>
      </c>
      <c r="AM31" s="647"/>
      <c r="AN31" s="647"/>
      <c r="AO31" s="648"/>
      <c r="AP31" s="691"/>
      <c r="AQ31" s="692"/>
      <c r="AR31" s="692"/>
      <c r="AS31" s="692"/>
      <c r="AT31" s="696"/>
      <c r="AU31" s="229" t="s">
        <v>312</v>
      </c>
      <c r="AV31" s="229"/>
      <c r="AW31" s="229"/>
      <c r="AX31" s="638" t="s">
        <v>313</v>
      </c>
      <c r="AY31" s="639"/>
      <c r="AZ31" s="639"/>
      <c r="BA31" s="639"/>
      <c r="BB31" s="639"/>
      <c r="BC31" s="639"/>
      <c r="BD31" s="639"/>
      <c r="BE31" s="639"/>
      <c r="BF31" s="640"/>
      <c r="BG31" s="698">
        <v>99</v>
      </c>
      <c r="BH31" s="677"/>
      <c r="BI31" s="677"/>
      <c r="BJ31" s="677"/>
      <c r="BK31" s="677"/>
      <c r="BL31" s="677"/>
      <c r="BM31" s="647">
        <v>95</v>
      </c>
      <c r="BN31" s="699"/>
      <c r="BO31" s="699"/>
      <c r="BP31" s="699"/>
      <c r="BQ31" s="700"/>
      <c r="BR31" s="698">
        <v>98.9</v>
      </c>
      <c r="BS31" s="677"/>
      <c r="BT31" s="677"/>
      <c r="BU31" s="677"/>
      <c r="BV31" s="677"/>
      <c r="BW31" s="677"/>
      <c r="BX31" s="647">
        <v>95</v>
      </c>
      <c r="BY31" s="699"/>
      <c r="BZ31" s="699"/>
      <c r="CA31" s="699"/>
      <c r="CB31" s="700"/>
      <c r="CD31" s="706"/>
      <c r="CE31" s="707"/>
      <c r="CF31" s="656" t="s">
        <v>314</v>
      </c>
      <c r="CG31" s="657"/>
      <c r="CH31" s="657"/>
      <c r="CI31" s="657"/>
      <c r="CJ31" s="657"/>
      <c r="CK31" s="657"/>
      <c r="CL31" s="657"/>
      <c r="CM31" s="657"/>
      <c r="CN31" s="657"/>
      <c r="CO31" s="657"/>
      <c r="CP31" s="657"/>
      <c r="CQ31" s="658"/>
      <c r="CR31" s="641">
        <v>72148</v>
      </c>
      <c r="CS31" s="677"/>
      <c r="CT31" s="677"/>
      <c r="CU31" s="677"/>
      <c r="CV31" s="677"/>
      <c r="CW31" s="677"/>
      <c r="CX31" s="677"/>
      <c r="CY31" s="678"/>
      <c r="CZ31" s="646">
        <v>0.8</v>
      </c>
      <c r="DA31" s="674"/>
      <c r="DB31" s="674"/>
      <c r="DC31" s="679"/>
      <c r="DD31" s="650">
        <v>61529</v>
      </c>
      <c r="DE31" s="677"/>
      <c r="DF31" s="677"/>
      <c r="DG31" s="677"/>
      <c r="DH31" s="677"/>
      <c r="DI31" s="677"/>
      <c r="DJ31" s="677"/>
      <c r="DK31" s="678"/>
      <c r="DL31" s="650">
        <v>61529</v>
      </c>
      <c r="DM31" s="677"/>
      <c r="DN31" s="677"/>
      <c r="DO31" s="677"/>
      <c r="DP31" s="677"/>
      <c r="DQ31" s="677"/>
      <c r="DR31" s="677"/>
      <c r="DS31" s="677"/>
      <c r="DT31" s="677"/>
      <c r="DU31" s="677"/>
      <c r="DV31" s="678"/>
      <c r="DW31" s="646">
        <v>1.1000000000000001</v>
      </c>
      <c r="DX31" s="674"/>
      <c r="DY31" s="674"/>
      <c r="DZ31" s="674"/>
      <c r="EA31" s="674"/>
      <c r="EB31" s="674"/>
      <c r="EC31" s="675"/>
    </row>
    <row r="32" spans="2:133" ht="11.25" customHeight="1" x14ac:dyDescent="0.15">
      <c r="B32" s="638" t="s">
        <v>315</v>
      </c>
      <c r="C32" s="639"/>
      <c r="D32" s="639"/>
      <c r="E32" s="639"/>
      <c r="F32" s="639"/>
      <c r="G32" s="639"/>
      <c r="H32" s="639"/>
      <c r="I32" s="639"/>
      <c r="J32" s="639"/>
      <c r="K32" s="639"/>
      <c r="L32" s="639"/>
      <c r="M32" s="639"/>
      <c r="N32" s="639"/>
      <c r="O32" s="639"/>
      <c r="P32" s="639"/>
      <c r="Q32" s="640"/>
      <c r="R32" s="641">
        <v>433690</v>
      </c>
      <c r="S32" s="642"/>
      <c r="T32" s="642"/>
      <c r="U32" s="642"/>
      <c r="V32" s="642"/>
      <c r="W32" s="642"/>
      <c r="X32" s="642"/>
      <c r="Y32" s="643"/>
      <c r="Z32" s="644">
        <v>4.5</v>
      </c>
      <c r="AA32" s="644"/>
      <c r="AB32" s="644"/>
      <c r="AC32" s="644"/>
      <c r="AD32" s="645" t="s">
        <v>128</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316</v>
      </c>
      <c r="AY32" s="687"/>
      <c r="AZ32" s="687"/>
      <c r="BA32" s="687"/>
      <c r="BB32" s="687"/>
      <c r="BC32" s="687"/>
      <c r="BD32" s="687"/>
      <c r="BE32" s="687"/>
      <c r="BF32" s="688"/>
      <c r="BG32" s="710">
        <v>99.1</v>
      </c>
      <c r="BH32" s="711"/>
      <c r="BI32" s="711"/>
      <c r="BJ32" s="711"/>
      <c r="BK32" s="711"/>
      <c r="BL32" s="711"/>
      <c r="BM32" s="712">
        <v>93.1</v>
      </c>
      <c r="BN32" s="711"/>
      <c r="BO32" s="711"/>
      <c r="BP32" s="711"/>
      <c r="BQ32" s="713"/>
      <c r="BR32" s="710">
        <v>98.9</v>
      </c>
      <c r="BS32" s="711"/>
      <c r="BT32" s="711"/>
      <c r="BU32" s="711"/>
      <c r="BV32" s="711"/>
      <c r="BW32" s="711"/>
      <c r="BX32" s="712">
        <v>93.4</v>
      </c>
      <c r="BY32" s="711"/>
      <c r="BZ32" s="711"/>
      <c r="CA32" s="711"/>
      <c r="CB32" s="713"/>
      <c r="CD32" s="708"/>
      <c r="CE32" s="709"/>
      <c r="CF32" s="656" t="s">
        <v>317</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238</v>
      </c>
      <c r="DA32" s="674"/>
      <c r="DB32" s="674"/>
      <c r="DC32" s="679"/>
      <c r="DD32" s="650" t="s">
        <v>238</v>
      </c>
      <c r="DE32" s="642"/>
      <c r="DF32" s="642"/>
      <c r="DG32" s="642"/>
      <c r="DH32" s="642"/>
      <c r="DI32" s="642"/>
      <c r="DJ32" s="642"/>
      <c r="DK32" s="643"/>
      <c r="DL32" s="650" t="s">
        <v>238</v>
      </c>
      <c r="DM32" s="642"/>
      <c r="DN32" s="642"/>
      <c r="DO32" s="642"/>
      <c r="DP32" s="642"/>
      <c r="DQ32" s="642"/>
      <c r="DR32" s="642"/>
      <c r="DS32" s="642"/>
      <c r="DT32" s="642"/>
      <c r="DU32" s="642"/>
      <c r="DV32" s="643"/>
      <c r="DW32" s="646" t="s">
        <v>238</v>
      </c>
      <c r="DX32" s="674"/>
      <c r="DY32" s="674"/>
      <c r="DZ32" s="674"/>
      <c r="EA32" s="674"/>
      <c r="EB32" s="674"/>
      <c r="EC32" s="675"/>
    </row>
    <row r="33" spans="2:133" ht="11.25" customHeight="1" x14ac:dyDescent="0.15">
      <c r="B33" s="638" t="s">
        <v>318</v>
      </c>
      <c r="C33" s="639"/>
      <c r="D33" s="639"/>
      <c r="E33" s="639"/>
      <c r="F33" s="639"/>
      <c r="G33" s="639"/>
      <c r="H33" s="639"/>
      <c r="I33" s="639"/>
      <c r="J33" s="639"/>
      <c r="K33" s="639"/>
      <c r="L33" s="639"/>
      <c r="M33" s="639"/>
      <c r="N33" s="639"/>
      <c r="O33" s="639"/>
      <c r="P33" s="639"/>
      <c r="Q33" s="640"/>
      <c r="R33" s="641">
        <v>162819</v>
      </c>
      <c r="S33" s="642"/>
      <c r="T33" s="642"/>
      <c r="U33" s="642"/>
      <c r="V33" s="642"/>
      <c r="W33" s="642"/>
      <c r="X33" s="642"/>
      <c r="Y33" s="643"/>
      <c r="Z33" s="644">
        <v>1.7</v>
      </c>
      <c r="AA33" s="644"/>
      <c r="AB33" s="644"/>
      <c r="AC33" s="644"/>
      <c r="AD33" s="645" t="s">
        <v>238</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319</v>
      </c>
      <c r="CE33" s="657"/>
      <c r="CF33" s="657"/>
      <c r="CG33" s="657"/>
      <c r="CH33" s="657"/>
      <c r="CI33" s="657"/>
      <c r="CJ33" s="657"/>
      <c r="CK33" s="657"/>
      <c r="CL33" s="657"/>
      <c r="CM33" s="657"/>
      <c r="CN33" s="657"/>
      <c r="CO33" s="657"/>
      <c r="CP33" s="657"/>
      <c r="CQ33" s="658"/>
      <c r="CR33" s="641">
        <v>4127371</v>
      </c>
      <c r="CS33" s="677"/>
      <c r="CT33" s="677"/>
      <c r="CU33" s="677"/>
      <c r="CV33" s="677"/>
      <c r="CW33" s="677"/>
      <c r="CX33" s="677"/>
      <c r="CY33" s="678"/>
      <c r="CZ33" s="646">
        <v>43.3</v>
      </c>
      <c r="DA33" s="674"/>
      <c r="DB33" s="674"/>
      <c r="DC33" s="679"/>
      <c r="DD33" s="650">
        <v>3366899</v>
      </c>
      <c r="DE33" s="677"/>
      <c r="DF33" s="677"/>
      <c r="DG33" s="677"/>
      <c r="DH33" s="677"/>
      <c r="DI33" s="677"/>
      <c r="DJ33" s="677"/>
      <c r="DK33" s="678"/>
      <c r="DL33" s="650">
        <v>2251909</v>
      </c>
      <c r="DM33" s="677"/>
      <c r="DN33" s="677"/>
      <c r="DO33" s="677"/>
      <c r="DP33" s="677"/>
      <c r="DQ33" s="677"/>
      <c r="DR33" s="677"/>
      <c r="DS33" s="677"/>
      <c r="DT33" s="677"/>
      <c r="DU33" s="677"/>
      <c r="DV33" s="678"/>
      <c r="DW33" s="646">
        <v>39</v>
      </c>
      <c r="DX33" s="674"/>
      <c r="DY33" s="674"/>
      <c r="DZ33" s="674"/>
      <c r="EA33" s="674"/>
      <c r="EB33" s="674"/>
      <c r="EC33" s="675"/>
    </row>
    <row r="34" spans="2:133" ht="11.25" customHeight="1" x14ac:dyDescent="0.15">
      <c r="B34" s="638" t="s">
        <v>320</v>
      </c>
      <c r="C34" s="639"/>
      <c r="D34" s="639"/>
      <c r="E34" s="639"/>
      <c r="F34" s="639"/>
      <c r="G34" s="639"/>
      <c r="H34" s="639"/>
      <c r="I34" s="639"/>
      <c r="J34" s="639"/>
      <c r="K34" s="639"/>
      <c r="L34" s="639"/>
      <c r="M34" s="639"/>
      <c r="N34" s="639"/>
      <c r="O34" s="639"/>
      <c r="P34" s="639"/>
      <c r="Q34" s="640"/>
      <c r="R34" s="641">
        <v>150531</v>
      </c>
      <c r="S34" s="642"/>
      <c r="T34" s="642"/>
      <c r="U34" s="642"/>
      <c r="V34" s="642"/>
      <c r="W34" s="642"/>
      <c r="X34" s="642"/>
      <c r="Y34" s="643"/>
      <c r="Z34" s="644">
        <v>1.5</v>
      </c>
      <c r="AA34" s="644"/>
      <c r="AB34" s="644"/>
      <c r="AC34" s="644"/>
      <c r="AD34" s="645">
        <v>4673</v>
      </c>
      <c r="AE34" s="645"/>
      <c r="AF34" s="645"/>
      <c r="AG34" s="645"/>
      <c r="AH34" s="645"/>
      <c r="AI34" s="645"/>
      <c r="AJ34" s="645"/>
      <c r="AK34" s="645"/>
      <c r="AL34" s="646">
        <v>0.1</v>
      </c>
      <c r="AM34" s="647"/>
      <c r="AN34" s="647"/>
      <c r="AO34" s="648"/>
      <c r="AP34" s="234"/>
      <c r="AQ34" s="620" t="s">
        <v>321</v>
      </c>
      <c r="AR34" s="621"/>
      <c r="AS34" s="621"/>
      <c r="AT34" s="621"/>
      <c r="AU34" s="621"/>
      <c r="AV34" s="621"/>
      <c r="AW34" s="621"/>
      <c r="AX34" s="621"/>
      <c r="AY34" s="621"/>
      <c r="AZ34" s="621"/>
      <c r="BA34" s="621"/>
      <c r="BB34" s="621"/>
      <c r="BC34" s="621"/>
      <c r="BD34" s="621"/>
      <c r="BE34" s="621"/>
      <c r="BF34" s="622"/>
      <c r="BG34" s="620" t="s">
        <v>322</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323</v>
      </c>
      <c r="CE34" s="657"/>
      <c r="CF34" s="657"/>
      <c r="CG34" s="657"/>
      <c r="CH34" s="657"/>
      <c r="CI34" s="657"/>
      <c r="CJ34" s="657"/>
      <c r="CK34" s="657"/>
      <c r="CL34" s="657"/>
      <c r="CM34" s="657"/>
      <c r="CN34" s="657"/>
      <c r="CO34" s="657"/>
      <c r="CP34" s="657"/>
      <c r="CQ34" s="658"/>
      <c r="CR34" s="641">
        <v>1135595</v>
      </c>
      <c r="CS34" s="642"/>
      <c r="CT34" s="642"/>
      <c r="CU34" s="642"/>
      <c r="CV34" s="642"/>
      <c r="CW34" s="642"/>
      <c r="CX34" s="642"/>
      <c r="CY34" s="643"/>
      <c r="CZ34" s="646">
        <v>11.9</v>
      </c>
      <c r="DA34" s="674"/>
      <c r="DB34" s="674"/>
      <c r="DC34" s="679"/>
      <c r="DD34" s="650">
        <v>831529</v>
      </c>
      <c r="DE34" s="642"/>
      <c r="DF34" s="642"/>
      <c r="DG34" s="642"/>
      <c r="DH34" s="642"/>
      <c r="DI34" s="642"/>
      <c r="DJ34" s="642"/>
      <c r="DK34" s="643"/>
      <c r="DL34" s="650">
        <v>582408</v>
      </c>
      <c r="DM34" s="642"/>
      <c r="DN34" s="642"/>
      <c r="DO34" s="642"/>
      <c r="DP34" s="642"/>
      <c r="DQ34" s="642"/>
      <c r="DR34" s="642"/>
      <c r="DS34" s="642"/>
      <c r="DT34" s="642"/>
      <c r="DU34" s="642"/>
      <c r="DV34" s="643"/>
      <c r="DW34" s="646">
        <v>10.1</v>
      </c>
      <c r="DX34" s="674"/>
      <c r="DY34" s="674"/>
      <c r="DZ34" s="674"/>
      <c r="EA34" s="674"/>
      <c r="EB34" s="674"/>
      <c r="EC34" s="675"/>
    </row>
    <row r="35" spans="2:133" ht="11.25" customHeight="1" x14ac:dyDescent="0.15">
      <c r="B35" s="638" t="s">
        <v>324</v>
      </c>
      <c r="C35" s="639"/>
      <c r="D35" s="639"/>
      <c r="E35" s="639"/>
      <c r="F35" s="639"/>
      <c r="G35" s="639"/>
      <c r="H35" s="639"/>
      <c r="I35" s="639"/>
      <c r="J35" s="639"/>
      <c r="K35" s="639"/>
      <c r="L35" s="639"/>
      <c r="M35" s="639"/>
      <c r="N35" s="639"/>
      <c r="O35" s="639"/>
      <c r="P35" s="639"/>
      <c r="Q35" s="640"/>
      <c r="R35" s="641">
        <v>1273000</v>
      </c>
      <c r="S35" s="642"/>
      <c r="T35" s="642"/>
      <c r="U35" s="642"/>
      <c r="V35" s="642"/>
      <c r="W35" s="642"/>
      <c r="X35" s="642"/>
      <c r="Y35" s="643"/>
      <c r="Z35" s="644">
        <v>13.1</v>
      </c>
      <c r="AA35" s="644"/>
      <c r="AB35" s="644"/>
      <c r="AC35" s="644"/>
      <c r="AD35" s="645" t="s">
        <v>238</v>
      </c>
      <c r="AE35" s="645"/>
      <c r="AF35" s="645"/>
      <c r="AG35" s="645"/>
      <c r="AH35" s="645"/>
      <c r="AI35" s="645"/>
      <c r="AJ35" s="645"/>
      <c r="AK35" s="645"/>
      <c r="AL35" s="646" t="s">
        <v>128</v>
      </c>
      <c r="AM35" s="647"/>
      <c r="AN35" s="647"/>
      <c r="AO35" s="648"/>
      <c r="AP35" s="234"/>
      <c r="AQ35" s="714" t="s">
        <v>325</v>
      </c>
      <c r="AR35" s="715"/>
      <c r="AS35" s="715"/>
      <c r="AT35" s="715"/>
      <c r="AU35" s="715"/>
      <c r="AV35" s="715"/>
      <c r="AW35" s="715"/>
      <c r="AX35" s="715"/>
      <c r="AY35" s="716"/>
      <c r="AZ35" s="630">
        <v>1491962</v>
      </c>
      <c r="BA35" s="631"/>
      <c r="BB35" s="631"/>
      <c r="BC35" s="631"/>
      <c r="BD35" s="631"/>
      <c r="BE35" s="631"/>
      <c r="BF35" s="717"/>
      <c r="BG35" s="652" t="s">
        <v>326</v>
      </c>
      <c r="BH35" s="653"/>
      <c r="BI35" s="653"/>
      <c r="BJ35" s="653"/>
      <c r="BK35" s="653"/>
      <c r="BL35" s="653"/>
      <c r="BM35" s="653"/>
      <c r="BN35" s="653"/>
      <c r="BO35" s="653"/>
      <c r="BP35" s="653"/>
      <c r="BQ35" s="653"/>
      <c r="BR35" s="653"/>
      <c r="BS35" s="653"/>
      <c r="BT35" s="653"/>
      <c r="BU35" s="654"/>
      <c r="BV35" s="630">
        <v>8378</v>
      </c>
      <c r="BW35" s="631"/>
      <c r="BX35" s="631"/>
      <c r="BY35" s="631"/>
      <c r="BZ35" s="631"/>
      <c r="CA35" s="631"/>
      <c r="CB35" s="717"/>
      <c r="CD35" s="656" t="s">
        <v>327</v>
      </c>
      <c r="CE35" s="657"/>
      <c r="CF35" s="657"/>
      <c r="CG35" s="657"/>
      <c r="CH35" s="657"/>
      <c r="CI35" s="657"/>
      <c r="CJ35" s="657"/>
      <c r="CK35" s="657"/>
      <c r="CL35" s="657"/>
      <c r="CM35" s="657"/>
      <c r="CN35" s="657"/>
      <c r="CO35" s="657"/>
      <c r="CP35" s="657"/>
      <c r="CQ35" s="658"/>
      <c r="CR35" s="641">
        <v>318181</v>
      </c>
      <c r="CS35" s="677"/>
      <c r="CT35" s="677"/>
      <c r="CU35" s="677"/>
      <c r="CV35" s="677"/>
      <c r="CW35" s="677"/>
      <c r="CX35" s="677"/>
      <c r="CY35" s="678"/>
      <c r="CZ35" s="646">
        <v>3.3</v>
      </c>
      <c r="DA35" s="674"/>
      <c r="DB35" s="674"/>
      <c r="DC35" s="679"/>
      <c r="DD35" s="650">
        <v>268070</v>
      </c>
      <c r="DE35" s="677"/>
      <c r="DF35" s="677"/>
      <c r="DG35" s="677"/>
      <c r="DH35" s="677"/>
      <c r="DI35" s="677"/>
      <c r="DJ35" s="677"/>
      <c r="DK35" s="678"/>
      <c r="DL35" s="650">
        <v>233208</v>
      </c>
      <c r="DM35" s="677"/>
      <c r="DN35" s="677"/>
      <c r="DO35" s="677"/>
      <c r="DP35" s="677"/>
      <c r="DQ35" s="677"/>
      <c r="DR35" s="677"/>
      <c r="DS35" s="677"/>
      <c r="DT35" s="677"/>
      <c r="DU35" s="677"/>
      <c r="DV35" s="678"/>
      <c r="DW35" s="646">
        <v>4</v>
      </c>
      <c r="DX35" s="674"/>
      <c r="DY35" s="674"/>
      <c r="DZ35" s="674"/>
      <c r="EA35" s="674"/>
      <c r="EB35" s="674"/>
      <c r="EC35" s="675"/>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238</v>
      </c>
      <c r="AA36" s="644"/>
      <c r="AB36" s="644"/>
      <c r="AC36" s="644"/>
      <c r="AD36" s="645" t="s">
        <v>137</v>
      </c>
      <c r="AE36" s="645"/>
      <c r="AF36" s="645"/>
      <c r="AG36" s="645"/>
      <c r="AH36" s="645"/>
      <c r="AI36" s="645"/>
      <c r="AJ36" s="645"/>
      <c r="AK36" s="645"/>
      <c r="AL36" s="646" t="s">
        <v>128</v>
      </c>
      <c r="AM36" s="647"/>
      <c r="AN36" s="647"/>
      <c r="AO36" s="648"/>
      <c r="AQ36" s="718" t="s">
        <v>329</v>
      </c>
      <c r="AR36" s="719"/>
      <c r="AS36" s="719"/>
      <c r="AT36" s="719"/>
      <c r="AU36" s="719"/>
      <c r="AV36" s="719"/>
      <c r="AW36" s="719"/>
      <c r="AX36" s="719"/>
      <c r="AY36" s="720"/>
      <c r="AZ36" s="641">
        <v>525539</v>
      </c>
      <c r="BA36" s="642"/>
      <c r="BB36" s="642"/>
      <c r="BC36" s="642"/>
      <c r="BD36" s="677"/>
      <c r="BE36" s="677"/>
      <c r="BF36" s="700"/>
      <c r="BG36" s="656" t="s">
        <v>330</v>
      </c>
      <c r="BH36" s="657"/>
      <c r="BI36" s="657"/>
      <c r="BJ36" s="657"/>
      <c r="BK36" s="657"/>
      <c r="BL36" s="657"/>
      <c r="BM36" s="657"/>
      <c r="BN36" s="657"/>
      <c r="BO36" s="657"/>
      <c r="BP36" s="657"/>
      <c r="BQ36" s="657"/>
      <c r="BR36" s="657"/>
      <c r="BS36" s="657"/>
      <c r="BT36" s="657"/>
      <c r="BU36" s="658"/>
      <c r="BV36" s="641">
        <v>70600</v>
      </c>
      <c r="BW36" s="642"/>
      <c r="BX36" s="642"/>
      <c r="BY36" s="642"/>
      <c r="BZ36" s="642"/>
      <c r="CA36" s="642"/>
      <c r="CB36" s="651"/>
      <c r="CD36" s="656" t="s">
        <v>331</v>
      </c>
      <c r="CE36" s="657"/>
      <c r="CF36" s="657"/>
      <c r="CG36" s="657"/>
      <c r="CH36" s="657"/>
      <c r="CI36" s="657"/>
      <c r="CJ36" s="657"/>
      <c r="CK36" s="657"/>
      <c r="CL36" s="657"/>
      <c r="CM36" s="657"/>
      <c r="CN36" s="657"/>
      <c r="CO36" s="657"/>
      <c r="CP36" s="657"/>
      <c r="CQ36" s="658"/>
      <c r="CR36" s="641">
        <v>1605694</v>
      </c>
      <c r="CS36" s="642"/>
      <c r="CT36" s="642"/>
      <c r="CU36" s="642"/>
      <c r="CV36" s="642"/>
      <c r="CW36" s="642"/>
      <c r="CX36" s="642"/>
      <c r="CY36" s="643"/>
      <c r="CZ36" s="646">
        <v>16.899999999999999</v>
      </c>
      <c r="DA36" s="674"/>
      <c r="DB36" s="674"/>
      <c r="DC36" s="679"/>
      <c r="DD36" s="650">
        <v>1378576</v>
      </c>
      <c r="DE36" s="642"/>
      <c r="DF36" s="642"/>
      <c r="DG36" s="642"/>
      <c r="DH36" s="642"/>
      <c r="DI36" s="642"/>
      <c r="DJ36" s="642"/>
      <c r="DK36" s="643"/>
      <c r="DL36" s="650">
        <v>840743</v>
      </c>
      <c r="DM36" s="642"/>
      <c r="DN36" s="642"/>
      <c r="DO36" s="642"/>
      <c r="DP36" s="642"/>
      <c r="DQ36" s="642"/>
      <c r="DR36" s="642"/>
      <c r="DS36" s="642"/>
      <c r="DT36" s="642"/>
      <c r="DU36" s="642"/>
      <c r="DV36" s="643"/>
      <c r="DW36" s="646">
        <v>14.5</v>
      </c>
      <c r="DX36" s="674"/>
      <c r="DY36" s="674"/>
      <c r="DZ36" s="674"/>
      <c r="EA36" s="674"/>
      <c r="EB36" s="674"/>
      <c r="EC36" s="675"/>
    </row>
    <row r="37" spans="2:133" ht="11.25" customHeight="1" x14ac:dyDescent="0.15">
      <c r="B37" s="638" t="s">
        <v>332</v>
      </c>
      <c r="C37" s="639"/>
      <c r="D37" s="639"/>
      <c r="E37" s="639"/>
      <c r="F37" s="639"/>
      <c r="G37" s="639"/>
      <c r="H37" s="639"/>
      <c r="I37" s="639"/>
      <c r="J37" s="639"/>
      <c r="K37" s="639"/>
      <c r="L37" s="639"/>
      <c r="M37" s="639"/>
      <c r="N37" s="639"/>
      <c r="O37" s="639"/>
      <c r="P37" s="639"/>
      <c r="Q37" s="640"/>
      <c r="R37" s="641">
        <v>207300</v>
      </c>
      <c r="S37" s="642"/>
      <c r="T37" s="642"/>
      <c r="U37" s="642"/>
      <c r="V37" s="642"/>
      <c r="W37" s="642"/>
      <c r="X37" s="642"/>
      <c r="Y37" s="643"/>
      <c r="Z37" s="644">
        <v>2.1</v>
      </c>
      <c r="AA37" s="644"/>
      <c r="AB37" s="644"/>
      <c r="AC37" s="644"/>
      <c r="AD37" s="645" t="s">
        <v>128</v>
      </c>
      <c r="AE37" s="645"/>
      <c r="AF37" s="645"/>
      <c r="AG37" s="645"/>
      <c r="AH37" s="645"/>
      <c r="AI37" s="645"/>
      <c r="AJ37" s="645"/>
      <c r="AK37" s="645"/>
      <c r="AL37" s="646" t="s">
        <v>238</v>
      </c>
      <c r="AM37" s="647"/>
      <c r="AN37" s="647"/>
      <c r="AO37" s="648"/>
      <c r="AQ37" s="718" t="s">
        <v>333</v>
      </c>
      <c r="AR37" s="719"/>
      <c r="AS37" s="719"/>
      <c r="AT37" s="719"/>
      <c r="AU37" s="719"/>
      <c r="AV37" s="719"/>
      <c r="AW37" s="719"/>
      <c r="AX37" s="719"/>
      <c r="AY37" s="720"/>
      <c r="AZ37" s="641">
        <v>222542</v>
      </c>
      <c r="BA37" s="642"/>
      <c r="BB37" s="642"/>
      <c r="BC37" s="642"/>
      <c r="BD37" s="677"/>
      <c r="BE37" s="677"/>
      <c r="BF37" s="700"/>
      <c r="BG37" s="656" t="s">
        <v>334</v>
      </c>
      <c r="BH37" s="657"/>
      <c r="BI37" s="657"/>
      <c r="BJ37" s="657"/>
      <c r="BK37" s="657"/>
      <c r="BL37" s="657"/>
      <c r="BM37" s="657"/>
      <c r="BN37" s="657"/>
      <c r="BO37" s="657"/>
      <c r="BP37" s="657"/>
      <c r="BQ37" s="657"/>
      <c r="BR37" s="657"/>
      <c r="BS37" s="657"/>
      <c r="BT37" s="657"/>
      <c r="BU37" s="658"/>
      <c r="BV37" s="641">
        <v>1349</v>
      </c>
      <c r="BW37" s="642"/>
      <c r="BX37" s="642"/>
      <c r="BY37" s="642"/>
      <c r="BZ37" s="642"/>
      <c r="CA37" s="642"/>
      <c r="CB37" s="651"/>
      <c r="CD37" s="656" t="s">
        <v>335</v>
      </c>
      <c r="CE37" s="657"/>
      <c r="CF37" s="657"/>
      <c r="CG37" s="657"/>
      <c r="CH37" s="657"/>
      <c r="CI37" s="657"/>
      <c r="CJ37" s="657"/>
      <c r="CK37" s="657"/>
      <c r="CL37" s="657"/>
      <c r="CM37" s="657"/>
      <c r="CN37" s="657"/>
      <c r="CO37" s="657"/>
      <c r="CP37" s="657"/>
      <c r="CQ37" s="658"/>
      <c r="CR37" s="641">
        <v>629167</v>
      </c>
      <c r="CS37" s="677"/>
      <c r="CT37" s="677"/>
      <c r="CU37" s="677"/>
      <c r="CV37" s="677"/>
      <c r="CW37" s="677"/>
      <c r="CX37" s="677"/>
      <c r="CY37" s="678"/>
      <c r="CZ37" s="646">
        <v>6.6</v>
      </c>
      <c r="DA37" s="674"/>
      <c r="DB37" s="674"/>
      <c r="DC37" s="679"/>
      <c r="DD37" s="650">
        <v>601267</v>
      </c>
      <c r="DE37" s="677"/>
      <c r="DF37" s="677"/>
      <c r="DG37" s="677"/>
      <c r="DH37" s="677"/>
      <c r="DI37" s="677"/>
      <c r="DJ37" s="677"/>
      <c r="DK37" s="678"/>
      <c r="DL37" s="650">
        <v>496313</v>
      </c>
      <c r="DM37" s="677"/>
      <c r="DN37" s="677"/>
      <c r="DO37" s="677"/>
      <c r="DP37" s="677"/>
      <c r="DQ37" s="677"/>
      <c r="DR37" s="677"/>
      <c r="DS37" s="677"/>
      <c r="DT37" s="677"/>
      <c r="DU37" s="677"/>
      <c r="DV37" s="678"/>
      <c r="DW37" s="646">
        <v>8.6</v>
      </c>
      <c r="DX37" s="674"/>
      <c r="DY37" s="674"/>
      <c r="DZ37" s="674"/>
      <c r="EA37" s="674"/>
      <c r="EB37" s="674"/>
      <c r="EC37" s="675"/>
    </row>
    <row r="38" spans="2:133" ht="11.25" customHeight="1" x14ac:dyDescent="0.15">
      <c r="B38" s="686" t="s">
        <v>336</v>
      </c>
      <c r="C38" s="687"/>
      <c r="D38" s="687"/>
      <c r="E38" s="687"/>
      <c r="F38" s="687"/>
      <c r="G38" s="687"/>
      <c r="H38" s="687"/>
      <c r="I38" s="687"/>
      <c r="J38" s="687"/>
      <c r="K38" s="687"/>
      <c r="L38" s="687"/>
      <c r="M38" s="687"/>
      <c r="N38" s="687"/>
      <c r="O38" s="687"/>
      <c r="P38" s="687"/>
      <c r="Q38" s="688"/>
      <c r="R38" s="721">
        <v>9730989</v>
      </c>
      <c r="S38" s="722"/>
      <c r="T38" s="722"/>
      <c r="U38" s="722"/>
      <c r="V38" s="722"/>
      <c r="W38" s="722"/>
      <c r="X38" s="722"/>
      <c r="Y38" s="723"/>
      <c r="Z38" s="724">
        <v>100</v>
      </c>
      <c r="AA38" s="724"/>
      <c r="AB38" s="724"/>
      <c r="AC38" s="724"/>
      <c r="AD38" s="725">
        <v>5572052</v>
      </c>
      <c r="AE38" s="725"/>
      <c r="AF38" s="725"/>
      <c r="AG38" s="725"/>
      <c r="AH38" s="725"/>
      <c r="AI38" s="725"/>
      <c r="AJ38" s="725"/>
      <c r="AK38" s="725"/>
      <c r="AL38" s="726">
        <v>100</v>
      </c>
      <c r="AM38" s="712"/>
      <c r="AN38" s="712"/>
      <c r="AO38" s="727"/>
      <c r="AQ38" s="718" t="s">
        <v>337</v>
      </c>
      <c r="AR38" s="719"/>
      <c r="AS38" s="719"/>
      <c r="AT38" s="719"/>
      <c r="AU38" s="719"/>
      <c r="AV38" s="719"/>
      <c r="AW38" s="719"/>
      <c r="AX38" s="719"/>
      <c r="AY38" s="720"/>
      <c r="AZ38" s="641">
        <v>188975</v>
      </c>
      <c r="BA38" s="642"/>
      <c r="BB38" s="642"/>
      <c r="BC38" s="642"/>
      <c r="BD38" s="677"/>
      <c r="BE38" s="677"/>
      <c r="BF38" s="700"/>
      <c r="BG38" s="656" t="s">
        <v>338</v>
      </c>
      <c r="BH38" s="657"/>
      <c r="BI38" s="657"/>
      <c r="BJ38" s="657"/>
      <c r="BK38" s="657"/>
      <c r="BL38" s="657"/>
      <c r="BM38" s="657"/>
      <c r="BN38" s="657"/>
      <c r="BO38" s="657"/>
      <c r="BP38" s="657"/>
      <c r="BQ38" s="657"/>
      <c r="BR38" s="657"/>
      <c r="BS38" s="657"/>
      <c r="BT38" s="657"/>
      <c r="BU38" s="658"/>
      <c r="BV38" s="641">
        <v>2238</v>
      </c>
      <c r="BW38" s="642"/>
      <c r="BX38" s="642"/>
      <c r="BY38" s="642"/>
      <c r="BZ38" s="642"/>
      <c r="CA38" s="642"/>
      <c r="CB38" s="651"/>
      <c r="CD38" s="656" t="s">
        <v>339</v>
      </c>
      <c r="CE38" s="657"/>
      <c r="CF38" s="657"/>
      <c r="CG38" s="657"/>
      <c r="CH38" s="657"/>
      <c r="CI38" s="657"/>
      <c r="CJ38" s="657"/>
      <c r="CK38" s="657"/>
      <c r="CL38" s="657"/>
      <c r="CM38" s="657"/>
      <c r="CN38" s="657"/>
      <c r="CO38" s="657"/>
      <c r="CP38" s="657"/>
      <c r="CQ38" s="658"/>
      <c r="CR38" s="641">
        <v>966423</v>
      </c>
      <c r="CS38" s="642"/>
      <c r="CT38" s="642"/>
      <c r="CU38" s="642"/>
      <c r="CV38" s="642"/>
      <c r="CW38" s="642"/>
      <c r="CX38" s="642"/>
      <c r="CY38" s="643"/>
      <c r="CZ38" s="646">
        <v>10.1</v>
      </c>
      <c r="DA38" s="674"/>
      <c r="DB38" s="674"/>
      <c r="DC38" s="679"/>
      <c r="DD38" s="650">
        <v>873163</v>
      </c>
      <c r="DE38" s="642"/>
      <c r="DF38" s="642"/>
      <c r="DG38" s="642"/>
      <c r="DH38" s="642"/>
      <c r="DI38" s="642"/>
      <c r="DJ38" s="642"/>
      <c r="DK38" s="643"/>
      <c r="DL38" s="650">
        <v>584091</v>
      </c>
      <c r="DM38" s="642"/>
      <c r="DN38" s="642"/>
      <c r="DO38" s="642"/>
      <c r="DP38" s="642"/>
      <c r="DQ38" s="642"/>
      <c r="DR38" s="642"/>
      <c r="DS38" s="642"/>
      <c r="DT38" s="642"/>
      <c r="DU38" s="642"/>
      <c r="DV38" s="643"/>
      <c r="DW38" s="646">
        <v>10.1</v>
      </c>
      <c r="DX38" s="674"/>
      <c r="DY38" s="674"/>
      <c r="DZ38" s="674"/>
      <c r="EA38" s="674"/>
      <c r="EB38" s="674"/>
      <c r="EC38" s="675"/>
    </row>
    <row r="39" spans="2:133" ht="11.25" customHeight="1" x14ac:dyDescent="0.15">
      <c r="AQ39" s="718" t="s">
        <v>340</v>
      </c>
      <c r="AR39" s="719"/>
      <c r="AS39" s="719"/>
      <c r="AT39" s="719"/>
      <c r="AU39" s="719"/>
      <c r="AV39" s="719"/>
      <c r="AW39" s="719"/>
      <c r="AX39" s="719"/>
      <c r="AY39" s="720"/>
      <c r="AZ39" s="641">
        <v>30464</v>
      </c>
      <c r="BA39" s="642"/>
      <c r="BB39" s="642"/>
      <c r="BC39" s="642"/>
      <c r="BD39" s="677"/>
      <c r="BE39" s="677"/>
      <c r="BF39" s="700"/>
      <c r="BG39" s="732" t="s">
        <v>341</v>
      </c>
      <c r="BH39" s="733"/>
      <c r="BI39" s="733"/>
      <c r="BJ39" s="733"/>
      <c r="BK39" s="733"/>
      <c r="BL39" s="235"/>
      <c r="BM39" s="657" t="s">
        <v>342</v>
      </c>
      <c r="BN39" s="657"/>
      <c r="BO39" s="657"/>
      <c r="BP39" s="657"/>
      <c r="BQ39" s="657"/>
      <c r="BR39" s="657"/>
      <c r="BS39" s="657"/>
      <c r="BT39" s="657"/>
      <c r="BU39" s="658"/>
      <c r="BV39" s="641">
        <v>118</v>
      </c>
      <c r="BW39" s="642"/>
      <c r="BX39" s="642"/>
      <c r="BY39" s="642"/>
      <c r="BZ39" s="642"/>
      <c r="CA39" s="642"/>
      <c r="CB39" s="651"/>
      <c r="CD39" s="656" t="s">
        <v>343</v>
      </c>
      <c r="CE39" s="657"/>
      <c r="CF39" s="657"/>
      <c r="CG39" s="657"/>
      <c r="CH39" s="657"/>
      <c r="CI39" s="657"/>
      <c r="CJ39" s="657"/>
      <c r="CK39" s="657"/>
      <c r="CL39" s="657"/>
      <c r="CM39" s="657"/>
      <c r="CN39" s="657"/>
      <c r="CO39" s="657"/>
      <c r="CP39" s="657"/>
      <c r="CQ39" s="658"/>
      <c r="CR39" s="641">
        <v>89476</v>
      </c>
      <c r="CS39" s="677"/>
      <c r="CT39" s="677"/>
      <c r="CU39" s="677"/>
      <c r="CV39" s="677"/>
      <c r="CW39" s="677"/>
      <c r="CX39" s="677"/>
      <c r="CY39" s="678"/>
      <c r="CZ39" s="646">
        <v>0.9</v>
      </c>
      <c r="DA39" s="674"/>
      <c r="DB39" s="674"/>
      <c r="DC39" s="679"/>
      <c r="DD39" s="650">
        <v>4102</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4"/>
      <c r="DY39" s="674"/>
      <c r="DZ39" s="674"/>
      <c r="EA39" s="674"/>
      <c r="EB39" s="674"/>
      <c r="EC39" s="675"/>
    </row>
    <row r="40" spans="2:133" ht="11.25" customHeight="1" x14ac:dyDescent="0.15">
      <c r="AQ40" s="718" t="s">
        <v>344</v>
      </c>
      <c r="AR40" s="719"/>
      <c r="AS40" s="719"/>
      <c r="AT40" s="719"/>
      <c r="AU40" s="719"/>
      <c r="AV40" s="719"/>
      <c r="AW40" s="719"/>
      <c r="AX40" s="719"/>
      <c r="AY40" s="720"/>
      <c r="AZ40" s="641">
        <v>86962</v>
      </c>
      <c r="BA40" s="642"/>
      <c r="BB40" s="642"/>
      <c r="BC40" s="642"/>
      <c r="BD40" s="677"/>
      <c r="BE40" s="677"/>
      <c r="BF40" s="700"/>
      <c r="BG40" s="732"/>
      <c r="BH40" s="733"/>
      <c r="BI40" s="733"/>
      <c r="BJ40" s="733"/>
      <c r="BK40" s="733"/>
      <c r="BL40" s="235"/>
      <c r="BM40" s="657" t="s">
        <v>345</v>
      </c>
      <c r="BN40" s="657"/>
      <c r="BO40" s="657"/>
      <c r="BP40" s="657"/>
      <c r="BQ40" s="657"/>
      <c r="BR40" s="657"/>
      <c r="BS40" s="657"/>
      <c r="BT40" s="657"/>
      <c r="BU40" s="658"/>
      <c r="BV40" s="641" t="s">
        <v>128</v>
      </c>
      <c r="BW40" s="642"/>
      <c r="BX40" s="642"/>
      <c r="BY40" s="642"/>
      <c r="BZ40" s="642"/>
      <c r="CA40" s="642"/>
      <c r="CB40" s="651"/>
      <c r="CD40" s="656" t="s">
        <v>346</v>
      </c>
      <c r="CE40" s="657"/>
      <c r="CF40" s="657"/>
      <c r="CG40" s="657"/>
      <c r="CH40" s="657"/>
      <c r="CI40" s="657"/>
      <c r="CJ40" s="657"/>
      <c r="CK40" s="657"/>
      <c r="CL40" s="657"/>
      <c r="CM40" s="657"/>
      <c r="CN40" s="657"/>
      <c r="CO40" s="657"/>
      <c r="CP40" s="657"/>
      <c r="CQ40" s="658"/>
      <c r="CR40" s="641">
        <v>12002</v>
      </c>
      <c r="CS40" s="642"/>
      <c r="CT40" s="642"/>
      <c r="CU40" s="642"/>
      <c r="CV40" s="642"/>
      <c r="CW40" s="642"/>
      <c r="CX40" s="642"/>
      <c r="CY40" s="643"/>
      <c r="CZ40" s="646">
        <v>0.1</v>
      </c>
      <c r="DA40" s="674"/>
      <c r="DB40" s="674"/>
      <c r="DC40" s="679"/>
      <c r="DD40" s="650">
        <v>11459</v>
      </c>
      <c r="DE40" s="642"/>
      <c r="DF40" s="642"/>
      <c r="DG40" s="642"/>
      <c r="DH40" s="642"/>
      <c r="DI40" s="642"/>
      <c r="DJ40" s="642"/>
      <c r="DK40" s="643"/>
      <c r="DL40" s="650">
        <v>11459</v>
      </c>
      <c r="DM40" s="642"/>
      <c r="DN40" s="642"/>
      <c r="DO40" s="642"/>
      <c r="DP40" s="642"/>
      <c r="DQ40" s="642"/>
      <c r="DR40" s="642"/>
      <c r="DS40" s="642"/>
      <c r="DT40" s="642"/>
      <c r="DU40" s="642"/>
      <c r="DV40" s="643"/>
      <c r="DW40" s="646">
        <v>0.2</v>
      </c>
      <c r="DX40" s="674"/>
      <c r="DY40" s="674"/>
      <c r="DZ40" s="674"/>
      <c r="EA40" s="674"/>
      <c r="EB40" s="674"/>
      <c r="EC40" s="675"/>
    </row>
    <row r="41" spans="2:133" ht="11.25" customHeight="1" x14ac:dyDescent="0.15">
      <c r="AQ41" s="728" t="s">
        <v>347</v>
      </c>
      <c r="AR41" s="729"/>
      <c r="AS41" s="729"/>
      <c r="AT41" s="729"/>
      <c r="AU41" s="729"/>
      <c r="AV41" s="729"/>
      <c r="AW41" s="729"/>
      <c r="AX41" s="729"/>
      <c r="AY41" s="730"/>
      <c r="AZ41" s="721">
        <v>437480</v>
      </c>
      <c r="BA41" s="722"/>
      <c r="BB41" s="722"/>
      <c r="BC41" s="722"/>
      <c r="BD41" s="711"/>
      <c r="BE41" s="711"/>
      <c r="BF41" s="713"/>
      <c r="BG41" s="734"/>
      <c r="BH41" s="735"/>
      <c r="BI41" s="735"/>
      <c r="BJ41" s="735"/>
      <c r="BK41" s="735"/>
      <c r="BL41" s="236"/>
      <c r="BM41" s="666" t="s">
        <v>348</v>
      </c>
      <c r="BN41" s="666"/>
      <c r="BO41" s="666"/>
      <c r="BP41" s="666"/>
      <c r="BQ41" s="666"/>
      <c r="BR41" s="666"/>
      <c r="BS41" s="666"/>
      <c r="BT41" s="666"/>
      <c r="BU41" s="667"/>
      <c r="BV41" s="721">
        <v>393</v>
      </c>
      <c r="BW41" s="722"/>
      <c r="BX41" s="722"/>
      <c r="BY41" s="722"/>
      <c r="BZ41" s="722"/>
      <c r="CA41" s="722"/>
      <c r="CB41" s="731"/>
      <c r="CD41" s="656" t="s">
        <v>349</v>
      </c>
      <c r="CE41" s="657"/>
      <c r="CF41" s="657"/>
      <c r="CG41" s="657"/>
      <c r="CH41" s="657"/>
      <c r="CI41" s="657"/>
      <c r="CJ41" s="657"/>
      <c r="CK41" s="657"/>
      <c r="CL41" s="657"/>
      <c r="CM41" s="657"/>
      <c r="CN41" s="657"/>
      <c r="CO41" s="657"/>
      <c r="CP41" s="657"/>
      <c r="CQ41" s="658"/>
      <c r="CR41" s="641" t="s">
        <v>128</v>
      </c>
      <c r="CS41" s="677"/>
      <c r="CT41" s="677"/>
      <c r="CU41" s="677"/>
      <c r="CV41" s="677"/>
      <c r="CW41" s="677"/>
      <c r="CX41" s="677"/>
      <c r="CY41" s="678"/>
      <c r="CZ41" s="646" t="s">
        <v>128</v>
      </c>
      <c r="DA41" s="674"/>
      <c r="DB41" s="674"/>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351</v>
      </c>
      <c r="CE42" s="639"/>
      <c r="CF42" s="639"/>
      <c r="CG42" s="639"/>
      <c r="CH42" s="639"/>
      <c r="CI42" s="639"/>
      <c r="CJ42" s="639"/>
      <c r="CK42" s="639"/>
      <c r="CL42" s="639"/>
      <c r="CM42" s="639"/>
      <c r="CN42" s="639"/>
      <c r="CO42" s="639"/>
      <c r="CP42" s="639"/>
      <c r="CQ42" s="640"/>
      <c r="CR42" s="641">
        <v>2107374</v>
      </c>
      <c r="CS42" s="642"/>
      <c r="CT42" s="642"/>
      <c r="CU42" s="642"/>
      <c r="CV42" s="642"/>
      <c r="CW42" s="642"/>
      <c r="CX42" s="642"/>
      <c r="CY42" s="643"/>
      <c r="CZ42" s="646">
        <v>22.1</v>
      </c>
      <c r="DA42" s="647"/>
      <c r="DB42" s="647"/>
      <c r="DC42" s="742"/>
      <c r="DD42" s="650">
        <v>251849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353</v>
      </c>
      <c r="CE43" s="639"/>
      <c r="CF43" s="639"/>
      <c r="CG43" s="639"/>
      <c r="CH43" s="639"/>
      <c r="CI43" s="639"/>
      <c r="CJ43" s="639"/>
      <c r="CK43" s="639"/>
      <c r="CL43" s="639"/>
      <c r="CM43" s="639"/>
      <c r="CN43" s="639"/>
      <c r="CO43" s="639"/>
      <c r="CP43" s="639"/>
      <c r="CQ43" s="640"/>
      <c r="CR43" s="641" t="s">
        <v>128</v>
      </c>
      <c r="CS43" s="677"/>
      <c r="CT43" s="677"/>
      <c r="CU43" s="677"/>
      <c r="CV43" s="677"/>
      <c r="CW43" s="677"/>
      <c r="CX43" s="677"/>
      <c r="CY43" s="678"/>
      <c r="CZ43" s="646" t="s">
        <v>128</v>
      </c>
      <c r="DA43" s="674"/>
      <c r="DB43" s="674"/>
      <c r="DC43" s="679"/>
      <c r="DD43" s="650" t="s">
        <v>128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354</v>
      </c>
      <c r="CD44" s="753" t="s">
        <v>305</v>
      </c>
      <c r="CE44" s="754"/>
      <c r="CF44" s="638" t="s">
        <v>355</v>
      </c>
      <c r="CG44" s="639"/>
      <c r="CH44" s="639"/>
      <c r="CI44" s="639"/>
      <c r="CJ44" s="639"/>
      <c r="CK44" s="639"/>
      <c r="CL44" s="639"/>
      <c r="CM44" s="639"/>
      <c r="CN44" s="639"/>
      <c r="CO44" s="639"/>
      <c r="CP44" s="639"/>
      <c r="CQ44" s="640"/>
      <c r="CR44" s="641">
        <v>2083813</v>
      </c>
      <c r="CS44" s="642"/>
      <c r="CT44" s="642"/>
      <c r="CU44" s="642"/>
      <c r="CV44" s="642"/>
      <c r="CW44" s="642"/>
      <c r="CX44" s="642"/>
      <c r="CY44" s="643"/>
      <c r="CZ44" s="646">
        <v>21.9</v>
      </c>
      <c r="DA44" s="647"/>
      <c r="DB44" s="647"/>
      <c r="DC44" s="742"/>
      <c r="DD44" s="650">
        <v>228288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356</v>
      </c>
      <c r="CG45" s="639"/>
      <c r="CH45" s="639"/>
      <c r="CI45" s="639"/>
      <c r="CJ45" s="639"/>
      <c r="CK45" s="639"/>
      <c r="CL45" s="639"/>
      <c r="CM45" s="639"/>
      <c r="CN45" s="639"/>
      <c r="CO45" s="639"/>
      <c r="CP45" s="639"/>
      <c r="CQ45" s="640"/>
      <c r="CR45" s="641">
        <v>392980</v>
      </c>
      <c r="CS45" s="677"/>
      <c r="CT45" s="677"/>
      <c r="CU45" s="677"/>
      <c r="CV45" s="677"/>
      <c r="CW45" s="677"/>
      <c r="CX45" s="677"/>
      <c r="CY45" s="678"/>
      <c r="CZ45" s="646">
        <v>4.0999999999999996</v>
      </c>
      <c r="DA45" s="674"/>
      <c r="DB45" s="674"/>
      <c r="DC45" s="679"/>
      <c r="DD45" s="650">
        <v>59097</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357</v>
      </c>
      <c r="CG46" s="639"/>
      <c r="CH46" s="639"/>
      <c r="CI46" s="639"/>
      <c r="CJ46" s="639"/>
      <c r="CK46" s="639"/>
      <c r="CL46" s="639"/>
      <c r="CM46" s="639"/>
      <c r="CN46" s="639"/>
      <c r="CO46" s="639"/>
      <c r="CP46" s="639"/>
      <c r="CQ46" s="640"/>
      <c r="CR46" s="641">
        <v>1648035</v>
      </c>
      <c r="CS46" s="642"/>
      <c r="CT46" s="642"/>
      <c r="CU46" s="642"/>
      <c r="CV46" s="642"/>
      <c r="CW46" s="642"/>
      <c r="CX46" s="642"/>
      <c r="CY46" s="643"/>
      <c r="CZ46" s="646">
        <v>17.3</v>
      </c>
      <c r="DA46" s="647"/>
      <c r="DB46" s="647"/>
      <c r="DC46" s="742"/>
      <c r="DD46" s="650">
        <v>159159</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358</v>
      </c>
      <c r="CG47" s="639"/>
      <c r="CH47" s="639"/>
      <c r="CI47" s="639"/>
      <c r="CJ47" s="639"/>
      <c r="CK47" s="639"/>
      <c r="CL47" s="639"/>
      <c r="CM47" s="639"/>
      <c r="CN47" s="639"/>
      <c r="CO47" s="639"/>
      <c r="CP47" s="639"/>
      <c r="CQ47" s="640"/>
      <c r="CR47" s="641">
        <v>23561</v>
      </c>
      <c r="CS47" s="677"/>
      <c r="CT47" s="677"/>
      <c r="CU47" s="677"/>
      <c r="CV47" s="677"/>
      <c r="CW47" s="677"/>
      <c r="CX47" s="677"/>
      <c r="CY47" s="678"/>
      <c r="CZ47" s="646">
        <v>0.2</v>
      </c>
      <c r="DA47" s="674"/>
      <c r="DB47" s="674"/>
      <c r="DC47" s="679"/>
      <c r="DD47" s="650">
        <v>23561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359</v>
      </c>
      <c r="CG48" s="639"/>
      <c r="CH48" s="639"/>
      <c r="CI48" s="639"/>
      <c r="CJ48" s="639"/>
      <c r="CK48" s="639"/>
      <c r="CL48" s="639"/>
      <c r="CM48" s="639"/>
      <c r="CN48" s="639"/>
      <c r="CO48" s="639"/>
      <c r="CP48" s="639"/>
      <c r="CQ48" s="640"/>
      <c r="CR48" s="641" t="s">
        <v>238</v>
      </c>
      <c r="CS48" s="642"/>
      <c r="CT48" s="642"/>
      <c r="CU48" s="642"/>
      <c r="CV48" s="642"/>
      <c r="CW48" s="642"/>
      <c r="CX48" s="642"/>
      <c r="CY48" s="643"/>
      <c r="CZ48" s="646" t="s">
        <v>128</v>
      </c>
      <c r="DA48" s="647"/>
      <c r="DB48" s="647"/>
      <c r="DC48" s="742"/>
      <c r="DD48" s="650" t="s">
        <v>238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360</v>
      </c>
      <c r="CE49" s="687"/>
      <c r="CF49" s="687"/>
      <c r="CG49" s="687"/>
      <c r="CH49" s="687"/>
      <c r="CI49" s="687"/>
      <c r="CJ49" s="687"/>
      <c r="CK49" s="687"/>
      <c r="CL49" s="687"/>
      <c r="CM49" s="687"/>
      <c r="CN49" s="687"/>
      <c r="CO49" s="687"/>
      <c r="CP49" s="687"/>
      <c r="CQ49" s="688"/>
      <c r="CR49" s="721">
        <v>9528803</v>
      </c>
      <c r="CS49" s="711"/>
      <c r="CT49" s="711"/>
      <c r="CU49" s="711"/>
      <c r="CV49" s="711"/>
      <c r="CW49" s="711"/>
      <c r="CX49" s="711"/>
      <c r="CY49" s="743"/>
      <c r="CZ49" s="726">
        <v>100</v>
      </c>
      <c r="DA49" s="744"/>
      <c r="DB49" s="744"/>
      <c r="DC49" s="745"/>
      <c r="DD49" s="746">
        <v>6372041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Ja4Nl9BquR22CPOzFgJt2xlaBUQtv2uiY/6Fu3hhY0kx2ug+WU+DsXwukdnP7Z5wCYbjM1DRN/7mfq/kkpgxHA==" saltValue="ePsYELMonqERo2IQb5qRf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362</v>
      </c>
      <c r="DK2" s="789"/>
      <c r="DL2" s="789"/>
      <c r="DM2" s="789"/>
      <c r="DN2" s="789"/>
      <c r="DO2" s="790"/>
      <c r="DP2" s="249"/>
      <c r="DQ2" s="788" t="s">
        <v>363</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364</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366</v>
      </c>
      <c r="B5" s="783"/>
      <c r="C5" s="783"/>
      <c r="D5" s="783"/>
      <c r="E5" s="783"/>
      <c r="F5" s="783"/>
      <c r="G5" s="783"/>
      <c r="H5" s="783"/>
      <c r="I5" s="783"/>
      <c r="J5" s="783"/>
      <c r="K5" s="783"/>
      <c r="L5" s="783"/>
      <c r="M5" s="783"/>
      <c r="N5" s="783"/>
      <c r="O5" s="783"/>
      <c r="P5" s="784"/>
      <c r="Q5" s="759" t="s">
        <v>367</v>
      </c>
      <c r="R5" s="760"/>
      <c r="S5" s="760"/>
      <c r="T5" s="760"/>
      <c r="U5" s="761"/>
      <c r="V5" s="759" t="s">
        <v>368</v>
      </c>
      <c r="W5" s="760"/>
      <c r="X5" s="760"/>
      <c r="Y5" s="760"/>
      <c r="Z5" s="761"/>
      <c r="AA5" s="759" t="s">
        <v>369</v>
      </c>
      <c r="AB5" s="760"/>
      <c r="AC5" s="760"/>
      <c r="AD5" s="760"/>
      <c r="AE5" s="760"/>
      <c r="AF5" s="792" t="s">
        <v>370</v>
      </c>
      <c r="AG5" s="760"/>
      <c r="AH5" s="760"/>
      <c r="AI5" s="760"/>
      <c r="AJ5" s="771"/>
      <c r="AK5" s="760" t="s">
        <v>371</v>
      </c>
      <c r="AL5" s="760"/>
      <c r="AM5" s="760"/>
      <c r="AN5" s="760"/>
      <c r="AO5" s="761"/>
      <c r="AP5" s="759" t="s">
        <v>372</v>
      </c>
      <c r="AQ5" s="760"/>
      <c r="AR5" s="760"/>
      <c r="AS5" s="760"/>
      <c r="AT5" s="761"/>
      <c r="AU5" s="759" t="s">
        <v>373</v>
      </c>
      <c r="AV5" s="760"/>
      <c r="AW5" s="760"/>
      <c r="AX5" s="760"/>
      <c r="AY5" s="771"/>
      <c r="AZ5" s="256"/>
      <c r="BA5" s="256"/>
      <c r="BB5" s="256"/>
      <c r="BC5" s="256"/>
      <c r="BD5" s="256"/>
      <c r="BE5" s="257"/>
      <c r="BF5" s="257"/>
      <c r="BG5" s="257"/>
      <c r="BH5" s="257"/>
      <c r="BI5" s="257"/>
      <c r="BJ5" s="257"/>
      <c r="BK5" s="257"/>
      <c r="BL5" s="257"/>
      <c r="BM5" s="257"/>
      <c r="BN5" s="257"/>
      <c r="BO5" s="257"/>
      <c r="BP5" s="257"/>
      <c r="BQ5" s="782" t="s">
        <v>374</v>
      </c>
      <c r="BR5" s="783"/>
      <c r="BS5" s="783"/>
      <c r="BT5" s="783"/>
      <c r="BU5" s="783"/>
      <c r="BV5" s="783"/>
      <c r="BW5" s="783"/>
      <c r="BX5" s="783"/>
      <c r="BY5" s="783"/>
      <c r="BZ5" s="783"/>
      <c r="CA5" s="783"/>
      <c r="CB5" s="783"/>
      <c r="CC5" s="783"/>
      <c r="CD5" s="783"/>
      <c r="CE5" s="783"/>
      <c r="CF5" s="783"/>
      <c r="CG5" s="784"/>
      <c r="CH5" s="759" t="s">
        <v>375</v>
      </c>
      <c r="CI5" s="760"/>
      <c r="CJ5" s="760"/>
      <c r="CK5" s="760"/>
      <c r="CL5" s="761"/>
      <c r="CM5" s="759" t="s">
        <v>376</v>
      </c>
      <c r="CN5" s="760"/>
      <c r="CO5" s="760"/>
      <c r="CP5" s="760"/>
      <c r="CQ5" s="761"/>
      <c r="CR5" s="759" t="s">
        <v>377</v>
      </c>
      <c r="CS5" s="760"/>
      <c r="CT5" s="760"/>
      <c r="CU5" s="760"/>
      <c r="CV5" s="761"/>
      <c r="CW5" s="759" t="s">
        <v>378</v>
      </c>
      <c r="CX5" s="760"/>
      <c r="CY5" s="760"/>
      <c r="CZ5" s="760"/>
      <c r="DA5" s="761"/>
      <c r="DB5" s="759" t="s">
        <v>379</v>
      </c>
      <c r="DC5" s="760"/>
      <c r="DD5" s="760"/>
      <c r="DE5" s="760"/>
      <c r="DF5" s="761"/>
      <c r="DG5" s="765" t="s">
        <v>380</v>
      </c>
      <c r="DH5" s="766"/>
      <c r="DI5" s="766"/>
      <c r="DJ5" s="766"/>
      <c r="DK5" s="767"/>
      <c r="DL5" s="765" t="s">
        <v>381</v>
      </c>
      <c r="DM5" s="766"/>
      <c r="DN5" s="766"/>
      <c r="DO5" s="766"/>
      <c r="DP5" s="767"/>
      <c r="DQ5" s="759" t="s">
        <v>382</v>
      </c>
      <c r="DR5" s="760"/>
      <c r="DS5" s="760"/>
      <c r="DT5" s="760"/>
      <c r="DU5" s="761"/>
      <c r="DV5" s="759" t="s">
        <v>373</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383</v>
      </c>
      <c r="C7" s="774"/>
      <c r="D7" s="774"/>
      <c r="E7" s="774"/>
      <c r="F7" s="774"/>
      <c r="G7" s="774"/>
      <c r="H7" s="774"/>
      <c r="I7" s="774"/>
      <c r="J7" s="774"/>
      <c r="K7" s="774"/>
      <c r="L7" s="774"/>
      <c r="M7" s="774"/>
      <c r="N7" s="774"/>
      <c r="O7" s="774"/>
      <c r="P7" s="775"/>
      <c r="Q7" s="776">
        <v>9721</v>
      </c>
      <c r="R7" s="777"/>
      <c r="S7" s="777"/>
      <c r="T7" s="777"/>
      <c r="U7" s="777"/>
      <c r="V7" s="777">
        <v>9519</v>
      </c>
      <c r="W7" s="777"/>
      <c r="X7" s="777"/>
      <c r="Y7" s="777"/>
      <c r="Z7" s="777"/>
      <c r="AA7" s="777">
        <f>+Q7-V7</f>
        <v>202</v>
      </c>
      <c r="AB7" s="777"/>
      <c r="AC7" s="777"/>
      <c r="AD7" s="777"/>
      <c r="AE7" s="778"/>
      <c r="AF7" s="779">
        <v>202</v>
      </c>
      <c r="AG7" s="780"/>
      <c r="AH7" s="780"/>
      <c r="AI7" s="780"/>
      <c r="AJ7" s="781"/>
      <c r="AK7" s="816">
        <v>5</v>
      </c>
      <c r="AL7" s="817"/>
      <c r="AM7" s="817"/>
      <c r="AN7" s="817"/>
      <c r="AO7" s="817"/>
      <c r="AP7" s="817">
        <v>9265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594</v>
      </c>
      <c r="BT7" s="821"/>
      <c r="BU7" s="821"/>
      <c r="BV7" s="821"/>
      <c r="BW7" s="821"/>
      <c r="BX7" s="821"/>
      <c r="BY7" s="821"/>
      <c r="BZ7" s="821"/>
      <c r="CA7" s="821"/>
      <c r="CB7" s="821"/>
      <c r="CC7" s="821"/>
      <c r="CD7" s="821"/>
      <c r="CE7" s="821"/>
      <c r="CF7" s="821"/>
      <c r="CG7" s="822"/>
      <c r="CH7" s="813">
        <v>1</v>
      </c>
      <c r="CI7" s="814"/>
      <c r="CJ7" s="814"/>
      <c r="CK7" s="814"/>
      <c r="CL7" s="815"/>
      <c r="CM7" s="813">
        <v>91</v>
      </c>
      <c r="CN7" s="814"/>
      <c r="CO7" s="814"/>
      <c r="CP7" s="814"/>
      <c r="CQ7" s="815"/>
      <c r="CR7" s="813">
        <v>51</v>
      </c>
      <c r="CS7" s="814"/>
      <c r="CT7" s="814"/>
      <c r="CU7" s="814"/>
      <c r="CV7" s="815"/>
      <c r="CW7" s="813" t="s">
        <v>595</v>
      </c>
      <c r="CX7" s="814"/>
      <c r="CY7" s="814"/>
      <c r="CZ7" s="814"/>
      <c r="DA7" s="815"/>
      <c r="DB7" s="813" t="s">
        <v>596</v>
      </c>
      <c r="DC7" s="814"/>
      <c r="DD7" s="814"/>
      <c r="DE7" s="814"/>
      <c r="DF7" s="815"/>
      <c r="DG7" s="813" t="s">
        <v>595</v>
      </c>
      <c r="DH7" s="814"/>
      <c r="DI7" s="814"/>
      <c r="DJ7" s="814"/>
      <c r="DK7" s="815"/>
      <c r="DL7" s="813" t="s">
        <v>595</v>
      </c>
      <c r="DM7" s="814"/>
      <c r="DN7" s="814"/>
      <c r="DO7" s="814"/>
      <c r="DP7" s="815"/>
      <c r="DQ7" s="813" t="s">
        <v>597</v>
      </c>
      <c r="DR7" s="814"/>
      <c r="DS7" s="814"/>
      <c r="DT7" s="814"/>
      <c r="DU7" s="815"/>
      <c r="DV7" s="794"/>
      <c r="DW7" s="795"/>
      <c r="DX7" s="795"/>
      <c r="DY7" s="795"/>
      <c r="DZ7" s="796"/>
      <c r="EA7" s="254"/>
    </row>
    <row r="8" spans="1:131" s="255" customFormat="1" ht="26.25" customHeight="1" x14ac:dyDescent="0.15">
      <c r="A8" s="261">
        <v>2</v>
      </c>
      <c r="B8" s="797" t="s">
        <v>384</v>
      </c>
      <c r="C8" s="798"/>
      <c r="D8" s="798"/>
      <c r="E8" s="798"/>
      <c r="F8" s="798"/>
      <c r="G8" s="798"/>
      <c r="H8" s="798"/>
      <c r="I8" s="798"/>
      <c r="J8" s="798"/>
      <c r="K8" s="798"/>
      <c r="L8" s="798"/>
      <c r="M8" s="798"/>
      <c r="N8" s="798"/>
      <c r="O8" s="798"/>
      <c r="P8" s="799"/>
      <c r="Q8" s="800">
        <v>19</v>
      </c>
      <c r="R8" s="801"/>
      <c r="S8" s="801"/>
      <c r="T8" s="801"/>
      <c r="U8" s="801"/>
      <c r="V8" s="801">
        <v>19</v>
      </c>
      <c r="W8" s="801"/>
      <c r="X8" s="801"/>
      <c r="Y8" s="801"/>
      <c r="Z8" s="801"/>
      <c r="AA8" s="801">
        <f>+Q8-V8</f>
        <v>0</v>
      </c>
      <c r="AB8" s="801"/>
      <c r="AC8" s="801"/>
      <c r="AD8" s="801"/>
      <c r="AE8" s="802"/>
      <c r="AF8" s="803">
        <v>0</v>
      </c>
      <c r="AG8" s="804"/>
      <c r="AH8" s="804"/>
      <c r="AI8" s="804"/>
      <c r="AJ8" s="805"/>
      <c r="AK8" s="806">
        <v>9</v>
      </c>
      <c r="AL8" s="807"/>
      <c r="AM8" s="807"/>
      <c r="AN8" s="807"/>
      <c r="AO8" s="807"/>
      <c r="AP8" s="807">
        <v>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385</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386</v>
      </c>
      <c r="B23" s="832" t="s">
        <v>387</v>
      </c>
      <c r="C23" s="833"/>
      <c r="D23" s="833"/>
      <c r="E23" s="833"/>
      <c r="F23" s="833"/>
      <c r="G23" s="833"/>
      <c r="H23" s="833"/>
      <c r="I23" s="833"/>
      <c r="J23" s="833"/>
      <c r="K23" s="833"/>
      <c r="L23" s="833"/>
      <c r="M23" s="833"/>
      <c r="N23" s="833"/>
      <c r="O23" s="833"/>
      <c r="P23" s="834"/>
      <c r="Q23" s="835">
        <f>+SUM(Q7:U8)</f>
        <v>9740</v>
      </c>
      <c r="R23" s="836"/>
      <c r="S23" s="836"/>
      <c r="T23" s="836"/>
      <c r="U23" s="836"/>
      <c r="V23" s="836">
        <f t="shared" ref="V23" si="0">+SUM(V7:Z8)</f>
        <v>9538</v>
      </c>
      <c r="W23" s="836"/>
      <c r="X23" s="836"/>
      <c r="Y23" s="836"/>
      <c r="Z23" s="836"/>
      <c r="AA23" s="836">
        <f t="shared" ref="AA23" si="1">+SUM(AA7:AE8)</f>
        <v>202</v>
      </c>
      <c r="AB23" s="836"/>
      <c r="AC23" s="836"/>
      <c r="AD23" s="836"/>
      <c r="AE23" s="837"/>
      <c r="AF23" s="838">
        <v>202</v>
      </c>
      <c r="AG23" s="836"/>
      <c r="AH23" s="836"/>
      <c r="AI23" s="836"/>
      <c r="AJ23" s="839"/>
      <c r="AK23" s="840"/>
      <c r="AL23" s="841"/>
      <c r="AM23" s="841"/>
      <c r="AN23" s="841"/>
      <c r="AO23" s="841"/>
      <c r="AP23" s="836">
        <f t="shared" ref="AP23" si="2">+SUM(AP7:AT8)</f>
        <v>9265</v>
      </c>
      <c r="AQ23" s="836"/>
      <c r="AR23" s="836"/>
      <c r="AS23" s="836"/>
      <c r="AT23" s="836"/>
      <c r="AU23" s="842"/>
      <c r="AV23" s="842"/>
      <c r="AW23" s="842"/>
      <c r="AX23" s="842"/>
      <c r="AY23" s="843"/>
      <c r="AZ23" s="851" t="s">
        <v>388</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389</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390</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366</v>
      </c>
      <c r="B26" s="783"/>
      <c r="C26" s="783"/>
      <c r="D26" s="783"/>
      <c r="E26" s="783"/>
      <c r="F26" s="783"/>
      <c r="G26" s="783"/>
      <c r="H26" s="783"/>
      <c r="I26" s="783"/>
      <c r="J26" s="783"/>
      <c r="K26" s="783"/>
      <c r="L26" s="783"/>
      <c r="M26" s="783"/>
      <c r="N26" s="783"/>
      <c r="O26" s="783"/>
      <c r="P26" s="784"/>
      <c r="Q26" s="759" t="s">
        <v>391</v>
      </c>
      <c r="R26" s="760"/>
      <c r="S26" s="760"/>
      <c r="T26" s="760"/>
      <c r="U26" s="761"/>
      <c r="V26" s="759" t="s">
        <v>392</v>
      </c>
      <c r="W26" s="760"/>
      <c r="X26" s="760"/>
      <c r="Y26" s="760"/>
      <c r="Z26" s="761"/>
      <c r="AA26" s="759" t="s">
        <v>393</v>
      </c>
      <c r="AB26" s="760"/>
      <c r="AC26" s="760"/>
      <c r="AD26" s="760"/>
      <c r="AE26" s="760"/>
      <c r="AF26" s="854" t="s">
        <v>394</v>
      </c>
      <c r="AG26" s="855"/>
      <c r="AH26" s="855"/>
      <c r="AI26" s="855"/>
      <c r="AJ26" s="856"/>
      <c r="AK26" s="760" t="s">
        <v>395</v>
      </c>
      <c r="AL26" s="760"/>
      <c r="AM26" s="760"/>
      <c r="AN26" s="760"/>
      <c r="AO26" s="761"/>
      <c r="AP26" s="759" t="s">
        <v>396</v>
      </c>
      <c r="AQ26" s="760"/>
      <c r="AR26" s="760"/>
      <c r="AS26" s="760"/>
      <c r="AT26" s="761"/>
      <c r="AU26" s="759" t="s">
        <v>397</v>
      </c>
      <c r="AV26" s="760"/>
      <c r="AW26" s="760"/>
      <c r="AX26" s="760"/>
      <c r="AY26" s="761"/>
      <c r="AZ26" s="759" t="s">
        <v>398</v>
      </c>
      <c r="BA26" s="760"/>
      <c r="BB26" s="760"/>
      <c r="BC26" s="760"/>
      <c r="BD26" s="761"/>
      <c r="BE26" s="759" t="s">
        <v>373</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399</v>
      </c>
      <c r="C28" s="774"/>
      <c r="D28" s="774"/>
      <c r="E28" s="774"/>
      <c r="F28" s="774"/>
      <c r="G28" s="774"/>
      <c r="H28" s="774"/>
      <c r="I28" s="774"/>
      <c r="J28" s="774"/>
      <c r="K28" s="774"/>
      <c r="L28" s="774"/>
      <c r="M28" s="774"/>
      <c r="N28" s="774"/>
      <c r="O28" s="774"/>
      <c r="P28" s="775"/>
      <c r="Q28" s="864">
        <v>1365</v>
      </c>
      <c r="R28" s="865"/>
      <c r="S28" s="865"/>
      <c r="T28" s="865"/>
      <c r="U28" s="865"/>
      <c r="V28" s="865">
        <v>1357</v>
      </c>
      <c r="W28" s="865"/>
      <c r="X28" s="865"/>
      <c r="Y28" s="865"/>
      <c r="Z28" s="865"/>
      <c r="AA28" s="865">
        <f>+Q28-V28</f>
        <v>8</v>
      </c>
      <c r="AB28" s="865"/>
      <c r="AC28" s="865"/>
      <c r="AD28" s="865"/>
      <c r="AE28" s="866"/>
      <c r="AF28" s="867">
        <v>8</v>
      </c>
      <c r="AG28" s="865"/>
      <c r="AH28" s="865"/>
      <c r="AI28" s="865"/>
      <c r="AJ28" s="868"/>
      <c r="AK28" s="869">
        <v>96</v>
      </c>
      <c r="AL28" s="860"/>
      <c r="AM28" s="860"/>
      <c r="AN28" s="860"/>
      <c r="AO28" s="860"/>
      <c r="AP28" s="860" t="s">
        <v>588</v>
      </c>
      <c r="AQ28" s="860"/>
      <c r="AR28" s="860"/>
      <c r="AS28" s="860"/>
      <c r="AT28" s="860"/>
      <c r="AU28" s="860" t="s">
        <v>525</v>
      </c>
      <c r="AV28" s="860"/>
      <c r="AW28" s="860"/>
      <c r="AX28" s="860"/>
      <c r="AY28" s="860"/>
      <c r="AZ28" s="861" t="s">
        <v>525</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400</v>
      </c>
      <c r="C29" s="798"/>
      <c r="D29" s="798"/>
      <c r="E29" s="798"/>
      <c r="F29" s="798"/>
      <c r="G29" s="798"/>
      <c r="H29" s="798"/>
      <c r="I29" s="798"/>
      <c r="J29" s="798"/>
      <c r="K29" s="798"/>
      <c r="L29" s="798"/>
      <c r="M29" s="798"/>
      <c r="N29" s="798"/>
      <c r="O29" s="798"/>
      <c r="P29" s="799"/>
      <c r="Q29" s="800">
        <v>1026</v>
      </c>
      <c r="R29" s="801"/>
      <c r="S29" s="801"/>
      <c r="T29" s="801"/>
      <c r="U29" s="801"/>
      <c r="V29" s="801">
        <v>991</v>
      </c>
      <c r="W29" s="801"/>
      <c r="X29" s="801"/>
      <c r="Y29" s="801"/>
      <c r="Z29" s="801"/>
      <c r="AA29" s="801">
        <f t="shared" ref="AA29:AA31" si="3">+Q29-V29</f>
        <v>35</v>
      </c>
      <c r="AB29" s="801"/>
      <c r="AC29" s="801"/>
      <c r="AD29" s="801"/>
      <c r="AE29" s="802"/>
      <c r="AF29" s="803">
        <v>35</v>
      </c>
      <c r="AG29" s="804"/>
      <c r="AH29" s="804"/>
      <c r="AI29" s="804"/>
      <c r="AJ29" s="805"/>
      <c r="AK29" s="872">
        <v>183</v>
      </c>
      <c r="AL29" s="873"/>
      <c r="AM29" s="873"/>
      <c r="AN29" s="873"/>
      <c r="AO29" s="873"/>
      <c r="AP29" s="873" t="s">
        <v>589</v>
      </c>
      <c r="AQ29" s="873"/>
      <c r="AR29" s="873"/>
      <c r="AS29" s="873"/>
      <c r="AT29" s="873"/>
      <c r="AU29" s="873" t="s">
        <v>525</v>
      </c>
      <c r="AV29" s="873"/>
      <c r="AW29" s="873"/>
      <c r="AX29" s="873"/>
      <c r="AY29" s="873"/>
      <c r="AZ29" s="874" t="s">
        <v>525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401</v>
      </c>
      <c r="C30" s="798"/>
      <c r="D30" s="798"/>
      <c r="E30" s="798"/>
      <c r="F30" s="798"/>
      <c r="G30" s="798"/>
      <c r="H30" s="798"/>
      <c r="I30" s="798"/>
      <c r="J30" s="798"/>
      <c r="K30" s="798"/>
      <c r="L30" s="798"/>
      <c r="M30" s="798"/>
      <c r="N30" s="798"/>
      <c r="O30" s="798"/>
      <c r="P30" s="799"/>
      <c r="Q30" s="800">
        <v>158</v>
      </c>
      <c r="R30" s="801"/>
      <c r="S30" s="801"/>
      <c r="T30" s="801"/>
      <c r="U30" s="801"/>
      <c r="V30" s="801">
        <v>158</v>
      </c>
      <c r="W30" s="801"/>
      <c r="X30" s="801"/>
      <c r="Y30" s="801"/>
      <c r="Z30" s="801"/>
      <c r="AA30" s="801">
        <f t="shared" si="3"/>
        <v>0</v>
      </c>
      <c r="AB30" s="801"/>
      <c r="AC30" s="801"/>
      <c r="AD30" s="801"/>
      <c r="AE30" s="802"/>
      <c r="AF30" s="803">
        <v>0</v>
      </c>
      <c r="AG30" s="804"/>
      <c r="AH30" s="804"/>
      <c r="AI30" s="804"/>
      <c r="AJ30" s="805"/>
      <c r="AK30" s="872">
        <v>62</v>
      </c>
      <c r="AL30" s="873"/>
      <c r="AM30" s="873"/>
      <c r="AN30" s="873"/>
      <c r="AO30" s="873"/>
      <c r="AP30" s="873" t="s">
        <v>525</v>
      </c>
      <c r="AQ30" s="873"/>
      <c r="AR30" s="873"/>
      <c r="AS30" s="873"/>
      <c r="AT30" s="873"/>
      <c r="AU30" s="873" t="s">
        <v>590</v>
      </c>
      <c r="AV30" s="873"/>
      <c r="AW30" s="873"/>
      <c r="AX30" s="873"/>
      <c r="AY30" s="873"/>
      <c r="AZ30" s="874" t="s">
        <v>588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402</v>
      </c>
      <c r="C31" s="798"/>
      <c r="D31" s="798"/>
      <c r="E31" s="798"/>
      <c r="F31" s="798"/>
      <c r="G31" s="798"/>
      <c r="H31" s="798"/>
      <c r="I31" s="798"/>
      <c r="J31" s="798"/>
      <c r="K31" s="798"/>
      <c r="L31" s="798"/>
      <c r="M31" s="798"/>
      <c r="N31" s="798"/>
      <c r="O31" s="798"/>
      <c r="P31" s="799"/>
      <c r="Q31" s="800">
        <v>57</v>
      </c>
      <c r="R31" s="801"/>
      <c r="S31" s="801"/>
      <c r="T31" s="801"/>
      <c r="U31" s="801"/>
      <c r="V31" s="801">
        <v>57</v>
      </c>
      <c r="W31" s="801"/>
      <c r="X31" s="801"/>
      <c r="Y31" s="801"/>
      <c r="Z31" s="801"/>
      <c r="AA31" s="801">
        <f t="shared" si="3"/>
        <v>0</v>
      </c>
      <c r="AB31" s="801"/>
      <c r="AC31" s="801"/>
      <c r="AD31" s="801"/>
      <c r="AE31" s="802"/>
      <c r="AF31" s="803">
        <v>0</v>
      </c>
      <c r="AG31" s="804"/>
      <c r="AH31" s="804"/>
      <c r="AI31" s="804"/>
      <c r="AJ31" s="805"/>
      <c r="AK31" s="872">
        <v>30</v>
      </c>
      <c r="AL31" s="873"/>
      <c r="AM31" s="873"/>
      <c r="AN31" s="873"/>
      <c r="AO31" s="873"/>
      <c r="AP31" s="873" t="s">
        <v>588</v>
      </c>
      <c r="AQ31" s="873"/>
      <c r="AR31" s="873"/>
      <c r="AS31" s="873"/>
      <c r="AT31" s="873"/>
      <c r="AU31" s="873" t="s">
        <v>588</v>
      </c>
      <c r="AV31" s="873"/>
      <c r="AW31" s="873"/>
      <c r="AX31" s="873"/>
      <c r="AY31" s="873"/>
      <c r="AZ31" s="874" t="s">
        <v>588</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1296</v>
      </c>
      <c r="R32" s="801"/>
      <c r="S32" s="801"/>
      <c r="T32" s="801"/>
      <c r="U32" s="801"/>
      <c r="V32" s="801">
        <v>1272</v>
      </c>
      <c r="W32" s="801"/>
      <c r="X32" s="801"/>
      <c r="Y32" s="801"/>
      <c r="Z32" s="801"/>
      <c r="AA32" s="801">
        <f t="shared" ref="AA32:AA37" si="4">+Q32-V32</f>
        <v>24</v>
      </c>
      <c r="AB32" s="801"/>
      <c r="AC32" s="801"/>
      <c r="AD32" s="801"/>
      <c r="AE32" s="802"/>
      <c r="AF32" s="803">
        <v>787</v>
      </c>
      <c r="AG32" s="804"/>
      <c r="AH32" s="804"/>
      <c r="AI32" s="804"/>
      <c r="AJ32" s="805"/>
      <c r="AK32" s="872">
        <v>526</v>
      </c>
      <c r="AL32" s="873"/>
      <c r="AM32" s="873"/>
      <c r="AN32" s="873"/>
      <c r="AO32" s="873"/>
      <c r="AP32" s="873">
        <v>98</v>
      </c>
      <c r="AQ32" s="873"/>
      <c r="AR32" s="873"/>
      <c r="AS32" s="873"/>
      <c r="AT32" s="873"/>
      <c r="AU32" s="873">
        <v>80</v>
      </c>
      <c r="AV32" s="873"/>
      <c r="AW32" s="873"/>
      <c r="AX32" s="873"/>
      <c r="AY32" s="873"/>
      <c r="AZ32" s="874" t="s">
        <v>525</v>
      </c>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405</v>
      </c>
      <c r="C33" s="798"/>
      <c r="D33" s="798"/>
      <c r="E33" s="798"/>
      <c r="F33" s="798"/>
      <c r="G33" s="798"/>
      <c r="H33" s="798"/>
      <c r="I33" s="798"/>
      <c r="J33" s="798"/>
      <c r="K33" s="798"/>
      <c r="L33" s="798"/>
      <c r="M33" s="798"/>
      <c r="N33" s="798"/>
      <c r="O33" s="798"/>
      <c r="P33" s="799"/>
      <c r="Q33" s="800">
        <v>387</v>
      </c>
      <c r="R33" s="801"/>
      <c r="S33" s="801"/>
      <c r="T33" s="801"/>
      <c r="U33" s="801"/>
      <c r="V33" s="801">
        <v>383</v>
      </c>
      <c r="W33" s="801"/>
      <c r="X33" s="801"/>
      <c r="Y33" s="801"/>
      <c r="Z33" s="801"/>
      <c r="AA33" s="801">
        <f t="shared" si="4"/>
        <v>4</v>
      </c>
      <c r="AB33" s="801"/>
      <c r="AC33" s="801"/>
      <c r="AD33" s="801"/>
      <c r="AE33" s="802"/>
      <c r="AF33" s="803">
        <v>4</v>
      </c>
      <c r="AG33" s="804"/>
      <c r="AH33" s="804"/>
      <c r="AI33" s="804"/>
      <c r="AJ33" s="805"/>
      <c r="AK33" s="872">
        <v>189</v>
      </c>
      <c r="AL33" s="873"/>
      <c r="AM33" s="873"/>
      <c r="AN33" s="873"/>
      <c r="AO33" s="873"/>
      <c r="AP33" s="873">
        <v>1551</v>
      </c>
      <c r="AQ33" s="873"/>
      <c r="AR33" s="873"/>
      <c r="AS33" s="873"/>
      <c r="AT33" s="873"/>
      <c r="AU33" s="873">
        <v>848</v>
      </c>
      <c r="AV33" s="873"/>
      <c r="AW33" s="873"/>
      <c r="AX33" s="873"/>
      <c r="AY33" s="873"/>
      <c r="AZ33" s="874" t="s">
        <v>525</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407</v>
      </c>
      <c r="C34" s="798"/>
      <c r="D34" s="798"/>
      <c r="E34" s="798"/>
      <c r="F34" s="798"/>
      <c r="G34" s="798"/>
      <c r="H34" s="798"/>
      <c r="I34" s="798"/>
      <c r="J34" s="798"/>
      <c r="K34" s="798"/>
      <c r="L34" s="798"/>
      <c r="M34" s="798"/>
      <c r="N34" s="798"/>
      <c r="O34" s="798"/>
      <c r="P34" s="799"/>
      <c r="Q34" s="800">
        <v>461</v>
      </c>
      <c r="R34" s="801"/>
      <c r="S34" s="801"/>
      <c r="T34" s="801"/>
      <c r="U34" s="801"/>
      <c r="V34" s="801">
        <v>452</v>
      </c>
      <c r="W34" s="801"/>
      <c r="X34" s="801"/>
      <c r="Y34" s="801"/>
      <c r="Z34" s="801"/>
      <c r="AA34" s="801">
        <f t="shared" si="4"/>
        <v>9</v>
      </c>
      <c r="AB34" s="801"/>
      <c r="AC34" s="801"/>
      <c r="AD34" s="801"/>
      <c r="AE34" s="802"/>
      <c r="AF34" s="803">
        <v>5</v>
      </c>
      <c r="AG34" s="804"/>
      <c r="AH34" s="804"/>
      <c r="AI34" s="804"/>
      <c r="AJ34" s="805"/>
      <c r="AK34" s="872">
        <v>218</v>
      </c>
      <c r="AL34" s="873"/>
      <c r="AM34" s="873"/>
      <c r="AN34" s="873"/>
      <c r="AO34" s="873"/>
      <c r="AP34" s="873">
        <v>1834</v>
      </c>
      <c r="AQ34" s="873"/>
      <c r="AR34" s="873"/>
      <c r="AS34" s="873"/>
      <c r="AT34" s="873"/>
      <c r="AU34" s="873">
        <v>1722</v>
      </c>
      <c r="AV34" s="873"/>
      <c r="AW34" s="873"/>
      <c r="AX34" s="873"/>
      <c r="AY34" s="873"/>
      <c r="AZ34" s="874" t="s">
        <v>525</v>
      </c>
      <c r="BA34" s="874"/>
      <c r="BB34" s="874"/>
      <c r="BC34" s="874"/>
      <c r="BD34" s="874"/>
      <c r="BE34" s="870" t="s">
        <v>406</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408</v>
      </c>
      <c r="C35" s="798"/>
      <c r="D35" s="798"/>
      <c r="E35" s="798"/>
      <c r="F35" s="798"/>
      <c r="G35" s="798"/>
      <c r="H35" s="798"/>
      <c r="I35" s="798"/>
      <c r="J35" s="798"/>
      <c r="K35" s="798"/>
      <c r="L35" s="798"/>
      <c r="M35" s="798"/>
      <c r="N35" s="798"/>
      <c r="O35" s="798"/>
      <c r="P35" s="799"/>
      <c r="Q35" s="800">
        <v>6</v>
      </c>
      <c r="R35" s="801"/>
      <c r="S35" s="801"/>
      <c r="T35" s="801"/>
      <c r="U35" s="801"/>
      <c r="V35" s="801">
        <v>6</v>
      </c>
      <c r="W35" s="801"/>
      <c r="X35" s="801"/>
      <c r="Y35" s="801"/>
      <c r="Z35" s="801"/>
      <c r="AA35" s="801">
        <f t="shared" si="4"/>
        <v>0</v>
      </c>
      <c r="AB35" s="801"/>
      <c r="AC35" s="801"/>
      <c r="AD35" s="801"/>
      <c r="AE35" s="802"/>
      <c r="AF35" s="803">
        <v>0</v>
      </c>
      <c r="AG35" s="804"/>
      <c r="AH35" s="804"/>
      <c r="AI35" s="804"/>
      <c r="AJ35" s="805"/>
      <c r="AK35" s="872">
        <v>4</v>
      </c>
      <c r="AL35" s="873"/>
      <c r="AM35" s="873"/>
      <c r="AN35" s="873"/>
      <c r="AO35" s="873"/>
      <c r="AP35" s="873">
        <v>5</v>
      </c>
      <c r="AQ35" s="873"/>
      <c r="AR35" s="873"/>
      <c r="AS35" s="873"/>
      <c r="AT35" s="873"/>
      <c r="AU35" s="873">
        <v>5</v>
      </c>
      <c r="AV35" s="873"/>
      <c r="AW35" s="873"/>
      <c r="AX35" s="873"/>
      <c r="AY35" s="873"/>
      <c r="AZ35" s="874" t="s">
        <v>525</v>
      </c>
      <c r="BA35" s="874"/>
      <c r="BB35" s="874"/>
      <c r="BC35" s="874"/>
      <c r="BD35" s="874"/>
      <c r="BE35" s="870" t="s">
        <v>406</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409</v>
      </c>
      <c r="C36" s="798"/>
      <c r="D36" s="798"/>
      <c r="E36" s="798"/>
      <c r="F36" s="798"/>
      <c r="G36" s="798"/>
      <c r="H36" s="798"/>
      <c r="I36" s="798"/>
      <c r="J36" s="798"/>
      <c r="K36" s="798"/>
      <c r="L36" s="798"/>
      <c r="M36" s="798"/>
      <c r="N36" s="798"/>
      <c r="O36" s="798"/>
      <c r="P36" s="799"/>
      <c r="Q36" s="800">
        <v>54</v>
      </c>
      <c r="R36" s="801"/>
      <c r="S36" s="801"/>
      <c r="T36" s="801"/>
      <c r="U36" s="801"/>
      <c r="V36" s="801">
        <v>51</v>
      </c>
      <c r="W36" s="801"/>
      <c r="X36" s="801"/>
      <c r="Y36" s="801"/>
      <c r="Z36" s="801"/>
      <c r="AA36" s="801">
        <f t="shared" si="4"/>
        <v>3</v>
      </c>
      <c r="AB36" s="801"/>
      <c r="AC36" s="801"/>
      <c r="AD36" s="801"/>
      <c r="AE36" s="802"/>
      <c r="AF36" s="803">
        <v>3</v>
      </c>
      <c r="AG36" s="804"/>
      <c r="AH36" s="804"/>
      <c r="AI36" s="804"/>
      <c r="AJ36" s="805"/>
      <c r="AK36" s="872">
        <v>0</v>
      </c>
      <c r="AL36" s="873"/>
      <c r="AM36" s="873"/>
      <c r="AN36" s="873"/>
      <c r="AO36" s="873"/>
      <c r="AP36" s="873">
        <v>0</v>
      </c>
      <c r="AQ36" s="873"/>
      <c r="AR36" s="873"/>
      <c r="AS36" s="873"/>
      <c r="AT36" s="873"/>
      <c r="AU36" s="873">
        <v>0</v>
      </c>
      <c r="AV36" s="873"/>
      <c r="AW36" s="873"/>
      <c r="AX36" s="873"/>
      <c r="AY36" s="873"/>
      <c r="AZ36" s="874" t="s">
        <v>525</v>
      </c>
      <c r="BA36" s="874"/>
      <c r="BB36" s="874"/>
      <c r="BC36" s="874"/>
      <c r="BD36" s="874"/>
      <c r="BE36" s="870" t="s">
        <v>406</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410</v>
      </c>
      <c r="C37" s="798"/>
      <c r="D37" s="798"/>
      <c r="E37" s="798"/>
      <c r="F37" s="798"/>
      <c r="G37" s="798"/>
      <c r="H37" s="798"/>
      <c r="I37" s="798"/>
      <c r="J37" s="798"/>
      <c r="K37" s="798"/>
      <c r="L37" s="798"/>
      <c r="M37" s="798"/>
      <c r="N37" s="798"/>
      <c r="O37" s="798"/>
      <c r="P37" s="799"/>
      <c r="Q37" s="800">
        <v>2</v>
      </c>
      <c r="R37" s="801"/>
      <c r="S37" s="801"/>
      <c r="T37" s="801"/>
      <c r="U37" s="801"/>
      <c r="V37" s="801">
        <v>1</v>
      </c>
      <c r="W37" s="801"/>
      <c r="X37" s="801"/>
      <c r="Y37" s="801"/>
      <c r="Z37" s="801"/>
      <c r="AA37" s="801">
        <f t="shared" si="4"/>
        <v>1</v>
      </c>
      <c r="AB37" s="801"/>
      <c r="AC37" s="801"/>
      <c r="AD37" s="801"/>
      <c r="AE37" s="802"/>
      <c r="AF37" s="803">
        <v>1</v>
      </c>
      <c r="AG37" s="804"/>
      <c r="AH37" s="804"/>
      <c r="AI37" s="804"/>
      <c r="AJ37" s="805"/>
      <c r="AK37" s="872">
        <v>0</v>
      </c>
      <c r="AL37" s="873"/>
      <c r="AM37" s="873"/>
      <c r="AN37" s="873"/>
      <c r="AO37" s="873"/>
      <c r="AP37" s="873">
        <v>0</v>
      </c>
      <c r="AQ37" s="873"/>
      <c r="AR37" s="873"/>
      <c r="AS37" s="873"/>
      <c r="AT37" s="873"/>
      <c r="AU37" s="873">
        <v>0</v>
      </c>
      <c r="AV37" s="873"/>
      <c r="AW37" s="873"/>
      <c r="AX37" s="873"/>
      <c r="AY37" s="873"/>
      <c r="AZ37" s="874" t="s">
        <v>525</v>
      </c>
      <c r="BA37" s="874"/>
      <c r="BB37" s="874"/>
      <c r="BC37" s="874"/>
      <c r="BD37" s="874"/>
      <c r="BE37" s="870" t="s">
        <v>406</v>
      </c>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411</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386</v>
      </c>
      <c r="B63" s="832" t="s">
        <v>412</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843</v>
      </c>
      <c r="AG63" s="884"/>
      <c r="AH63" s="884"/>
      <c r="AI63" s="884"/>
      <c r="AJ63" s="885"/>
      <c r="AK63" s="886"/>
      <c r="AL63" s="881"/>
      <c r="AM63" s="881"/>
      <c r="AN63" s="881"/>
      <c r="AO63" s="881"/>
      <c r="AP63" s="884">
        <f>+SUM(AP28:AT62)</f>
        <v>3488</v>
      </c>
      <c r="AQ63" s="884"/>
      <c r="AR63" s="884"/>
      <c r="AS63" s="884"/>
      <c r="AT63" s="884"/>
      <c r="AU63" s="884">
        <f>+SUM(AU28:AY62)</f>
        <v>2655</v>
      </c>
      <c r="AV63" s="884"/>
      <c r="AW63" s="884"/>
      <c r="AX63" s="884"/>
      <c r="AY63" s="884"/>
      <c r="AZ63" s="888"/>
      <c r="BA63" s="888"/>
      <c r="BB63" s="888"/>
      <c r="BC63" s="888"/>
      <c r="BD63" s="888"/>
      <c r="BE63" s="889"/>
      <c r="BF63" s="889"/>
      <c r="BG63" s="889"/>
      <c r="BH63" s="889"/>
      <c r="BI63" s="890"/>
      <c r="BJ63" s="891" t="s">
        <v>413</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415</v>
      </c>
      <c r="B66" s="783"/>
      <c r="C66" s="783"/>
      <c r="D66" s="783"/>
      <c r="E66" s="783"/>
      <c r="F66" s="783"/>
      <c r="G66" s="783"/>
      <c r="H66" s="783"/>
      <c r="I66" s="783"/>
      <c r="J66" s="783"/>
      <c r="K66" s="783"/>
      <c r="L66" s="783"/>
      <c r="M66" s="783"/>
      <c r="N66" s="783"/>
      <c r="O66" s="783"/>
      <c r="P66" s="784"/>
      <c r="Q66" s="759" t="s">
        <v>416</v>
      </c>
      <c r="R66" s="760"/>
      <c r="S66" s="760"/>
      <c r="T66" s="760"/>
      <c r="U66" s="761"/>
      <c r="V66" s="759" t="s">
        <v>417</v>
      </c>
      <c r="W66" s="760"/>
      <c r="X66" s="760"/>
      <c r="Y66" s="760"/>
      <c r="Z66" s="761"/>
      <c r="AA66" s="759" t="s">
        <v>418</v>
      </c>
      <c r="AB66" s="760"/>
      <c r="AC66" s="760"/>
      <c r="AD66" s="760"/>
      <c r="AE66" s="761"/>
      <c r="AF66" s="894" t="s">
        <v>419</v>
      </c>
      <c r="AG66" s="855"/>
      <c r="AH66" s="855"/>
      <c r="AI66" s="855"/>
      <c r="AJ66" s="895"/>
      <c r="AK66" s="759" t="s">
        <v>420</v>
      </c>
      <c r="AL66" s="783"/>
      <c r="AM66" s="783"/>
      <c r="AN66" s="783"/>
      <c r="AO66" s="784"/>
      <c r="AP66" s="759" t="s">
        <v>421</v>
      </c>
      <c r="AQ66" s="760"/>
      <c r="AR66" s="760"/>
      <c r="AS66" s="760"/>
      <c r="AT66" s="761"/>
      <c r="AU66" s="759" t="s">
        <v>422</v>
      </c>
      <c r="AV66" s="760"/>
      <c r="AW66" s="760"/>
      <c r="AX66" s="760"/>
      <c r="AY66" s="761"/>
      <c r="AZ66" s="759" t="s">
        <v>373</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591</v>
      </c>
      <c r="C68" s="912"/>
      <c r="D68" s="912"/>
      <c r="E68" s="912"/>
      <c r="F68" s="912"/>
      <c r="G68" s="912"/>
      <c r="H68" s="912"/>
      <c r="I68" s="912"/>
      <c r="J68" s="912"/>
      <c r="K68" s="912"/>
      <c r="L68" s="912"/>
      <c r="M68" s="912"/>
      <c r="N68" s="912"/>
      <c r="O68" s="912"/>
      <c r="P68" s="913"/>
      <c r="Q68" s="914">
        <v>407</v>
      </c>
      <c r="R68" s="908"/>
      <c r="S68" s="908"/>
      <c r="T68" s="908"/>
      <c r="U68" s="908"/>
      <c r="V68" s="908">
        <v>403</v>
      </c>
      <c r="W68" s="908"/>
      <c r="X68" s="908"/>
      <c r="Y68" s="908"/>
      <c r="Z68" s="908"/>
      <c r="AA68" s="908">
        <v>5</v>
      </c>
      <c r="AB68" s="908"/>
      <c r="AC68" s="908"/>
      <c r="AD68" s="908"/>
      <c r="AE68" s="908"/>
      <c r="AF68" s="908">
        <v>5</v>
      </c>
      <c r="AG68" s="908"/>
      <c r="AH68" s="908"/>
      <c r="AI68" s="908"/>
      <c r="AJ68" s="908"/>
      <c r="AK68" s="908" t="s">
        <v>595</v>
      </c>
      <c r="AL68" s="908"/>
      <c r="AM68" s="908"/>
      <c r="AN68" s="908"/>
      <c r="AO68" s="908"/>
      <c r="AP68" s="908">
        <v>90</v>
      </c>
      <c r="AQ68" s="908"/>
      <c r="AR68" s="908"/>
      <c r="AS68" s="908"/>
      <c r="AT68" s="908"/>
      <c r="AU68" s="908" t="s">
        <v>604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592</v>
      </c>
      <c r="C69" s="916"/>
      <c r="D69" s="916"/>
      <c r="E69" s="916"/>
      <c r="F69" s="916"/>
      <c r="G69" s="916"/>
      <c r="H69" s="916"/>
      <c r="I69" s="916"/>
      <c r="J69" s="916"/>
      <c r="K69" s="916"/>
      <c r="L69" s="916"/>
      <c r="M69" s="916"/>
      <c r="N69" s="916"/>
      <c r="O69" s="916"/>
      <c r="P69" s="917"/>
      <c r="Q69" s="918">
        <v>1791</v>
      </c>
      <c r="R69" s="873"/>
      <c r="S69" s="873"/>
      <c r="T69" s="873"/>
      <c r="U69" s="873"/>
      <c r="V69" s="873">
        <v>1732</v>
      </c>
      <c r="W69" s="873"/>
      <c r="X69" s="873"/>
      <c r="Y69" s="873"/>
      <c r="Z69" s="873"/>
      <c r="AA69" s="873">
        <v>59</v>
      </c>
      <c r="AB69" s="873"/>
      <c r="AC69" s="873"/>
      <c r="AD69" s="873"/>
      <c r="AE69" s="873"/>
      <c r="AF69" s="873">
        <v>59</v>
      </c>
      <c r="AG69" s="873"/>
      <c r="AH69" s="873"/>
      <c r="AI69" s="873"/>
      <c r="AJ69" s="873"/>
      <c r="AK69" s="873" t="s">
        <v>595</v>
      </c>
      <c r="AL69" s="873"/>
      <c r="AM69" s="873"/>
      <c r="AN69" s="873"/>
      <c r="AO69" s="873"/>
      <c r="AP69" s="873">
        <v>10</v>
      </c>
      <c r="AQ69" s="873"/>
      <c r="AR69" s="873"/>
      <c r="AS69" s="873"/>
      <c r="AT69" s="873"/>
      <c r="AU69" s="873" t="s">
        <v>595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593</v>
      </c>
      <c r="C70" s="916"/>
      <c r="D70" s="916"/>
      <c r="E70" s="916"/>
      <c r="F70" s="916"/>
      <c r="G70" s="916"/>
      <c r="H70" s="916"/>
      <c r="I70" s="916"/>
      <c r="J70" s="916"/>
      <c r="K70" s="916"/>
      <c r="L70" s="916"/>
      <c r="M70" s="916"/>
      <c r="N70" s="916"/>
      <c r="O70" s="916"/>
      <c r="P70" s="917"/>
      <c r="Q70" s="918">
        <v>44</v>
      </c>
      <c r="R70" s="873"/>
      <c r="S70" s="873"/>
      <c r="T70" s="873"/>
      <c r="U70" s="873"/>
      <c r="V70" s="873">
        <v>39</v>
      </c>
      <c r="W70" s="873"/>
      <c r="X70" s="873"/>
      <c r="Y70" s="873"/>
      <c r="Z70" s="873"/>
      <c r="AA70" s="873">
        <v>5</v>
      </c>
      <c r="AB70" s="873"/>
      <c r="AC70" s="873"/>
      <c r="AD70" s="873"/>
      <c r="AE70" s="873"/>
      <c r="AF70" s="873">
        <v>5</v>
      </c>
      <c r="AG70" s="873"/>
      <c r="AH70" s="873"/>
      <c r="AI70" s="873"/>
      <c r="AJ70" s="873"/>
      <c r="AK70" s="873" t="s">
        <v>595</v>
      </c>
      <c r="AL70" s="873"/>
      <c r="AM70" s="873"/>
      <c r="AN70" s="873"/>
      <c r="AO70" s="873"/>
      <c r="AP70" s="873" t="s">
        <v>603</v>
      </c>
      <c r="AQ70" s="873"/>
      <c r="AR70" s="873"/>
      <c r="AS70" s="873"/>
      <c r="AT70" s="873"/>
      <c r="AU70" s="873" t="s">
        <v>605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c r="C71" s="916"/>
      <c r="D71" s="916"/>
      <c r="E71" s="916"/>
      <c r="F71" s="916"/>
      <c r="G71" s="916"/>
      <c r="H71" s="916"/>
      <c r="I71" s="916"/>
      <c r="J71" s="916"/>
      <c r="K71" s="916"/>
      <c r="L71" s="916"/>
      <c r="M71" s="916"/>
      <c r="N71" s="916"/>
      <c r="O71" s="916"/>
      <c r="P71" s="917"/>
      <c r="Q71" s="918"/>
      <c r="R71" s="873"/>
      <c r="S71" s="873"/>
      <c r="T71" s="873"/>
      <c r="U71" s="873"/>
      <c r="V71" s="873"/>
      <c r="W71" s="873"/>
      <c r="X71" s="873"/>
      <c r="Y71" s="873"/>
      <c r="Z71" s="873"/>
      <c r="AA71" s="873"/>
      <c r="AB71" s="873"/>
      <c r="AC71" s="873"/>
      <c r="AD71" s="873"/>
      <c r="AE71" s="873"/>
      <c r="AF71" s="873"/>
      <c r="AG71" s="873"/>
      <c r="AH71" s="873"/>
      <c r="AI71" s="873"/>
      <c r="AJ71" s="873"/>
      <c r="AK71" s="873"/>
      <c r="AL71" s="873"/>
      <c r="AM71" s="873"/>
      <c r="AN71" s="873"/>
      <c r="AO71" s="873"/>
      <c r="AP71" s="873"/>
      <c r="AQ71" s="873"/>
      <c r="AR71" s="873"/>
      <c r="AS71" s="873"/>
      <c r="AT71" s="873"/>
      <c r="AU71" s="873"/>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c r="C72" s="916"/>
      <c r="D72" s="916"/>
      <c r="E72" s="916"/>
      <c r="F72" s="916"/>
      <c r="G72" s="916"/>
      <c r="H72" s="916"/>
      <c r="I72" s="916"/>
      <c r="J72" s="916"/>
      <c r="K72" s="916"/>
      <c r="L72" s="916"/>
      <c r="M72" s="916"/>
      <c r="N72" s="916"/>
      <c r="O72" s="916"/>
      <c r="P72" s="917"/>
      <c r="Q72" s="918"/>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c r="AP72" s="873"/>
      <c r="AQ72" s="873"/>
      <c r="AR72" s="873"/>
      <c r="AS72" s="873"/>
      <c r="AT72" s="873"/>
      <c r="AU72" s="873"/>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386</v>
      </c>
      <c r="B88" s="832" t="s">
        <v>423</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+SUM(AF68:AJ87)</f>
        <v>69</v>
      </c>
      <c r="AG88" s="884"/>
      <c r="AH88" s="884"/>
      <c r="AI88" s="884"/>
      <c r="AJ88" s="884"/>
      <c r="AK88" s="881"/>
      <c r="AL88" s="881"/>
      <c r="AM88" s="881"/>
      <c r="AN88" s="881"/>
      <c r="AO88" s="881"/>
      <c r="AP88" s="884">
        <f>+SUM(AP68:AT87)</f>
        <v>100</v>
      </c>
      <c r="AQ88" s="884"/>
      <c r="AR88" s="884"/>
      <c r="AS88" s="884"/>
      <c r="AT88" s="884"/>
      <c r="AU88" s="884" t="s">
        <v>595</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386</v>
      </c>
      <c r="BR102" s="832" t="s">
        <v>424</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425</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426</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429</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430</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431</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432</v>
      </c>
      <c r="AB109" s="937"/>
      <c r="AC109" s="937"/>
      <c r="AD109" s="937"/>
      <c r="AE109" s="938"/>
      <c r="AF109" s="936" t="s">
        <v>304</v>
      </c>
      <c r="AG109" s="937"/>
      <c r="AH109" s="937"/>
      <c r="AI109" s="937"/>
      <c r="AJ109" s="938"/>
      <c r="AK109" s="936" t="s">
        <v>303</v>
      </c>
      <c r="AL109" s="937"/>
      <c r="AM109" s="937"/>
      <c r="AN109" s="937"/>
      <c r="AO109" s="938"/>
      <c r="AP109" s="936" t="s">
        <v>433</v>
      </c>
      <c r="AQ109" s="937"/>
      <c r="AR109" s="937"/>
      <c r="AS109" s="937"/>
      <c r="AT109" s="939"/>
      <c r="AU109" s="956" t="s">
        <v>431</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432</v>
      </c>
      <c r="BR109" s="937"/>
      <c r="BS109" s="937"/>
      <c r="BT109" s="937"/>
      <c r="BU109" s="938"/>
      <c r="BV109" s="936" t="s">
        <v>304</v>
      </c>
      <c r="BW109" s="937"/>
      <c r="BX109" s="937"/>
      <c r="BY109" s="937"/>
      <c r="BZ109" s="938"/>
      <c r="CA109" s="936" t="s">
        <v>303</v>
      </c>
      <c r="CB109" s="937"/>
      <c r="CC109" s="937"/>
      <c r="CD109" s="937"/>
      <c r="CE109" s="938"/>
      <c r="CF109" s="957" t="s">
        <v>433</v>
      </c>
      <c r="CG109" s="957"/>
      <c r="CH109" s="957"/>
      <c r="CI109" s="957"/>
      <c r="CJ109" s="957"/>
      <c r="CK109" s="936" t="s">
        <v>434</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432</v>
      </c>
      <c r="DH109" s="937"/>
      <c r="DI109" s="937"/>
      <c r="DJ109" s="937"/>
      <c r="DK109" s="938"/>
      <c r="DL109" s="936" t="s">
        <v>304</v>
      </c>
      <c r="DM109" s="937"/>
      <c r="DN109" s="937"/>
      <c r="DO109" s="937"/>
      <c r="DP109" s="938"/>
      <c r="DQ109" s="936" t="s">
        <v>303</v>
      </c>
      <c r="DR109" s="937"/>
      <c r="DS109" s="937"/>
      <c r="DT109" s="937"/>
      <c r="DU109" s="938"/>
      <c r="DV109" s="936" t="s">
        <v>433</v>
      </c>
      <c r="DW109" s="937"/>
      <c r="DX109" s="937"/>
      <c r="DY109" s="937"/>
      <c r="DZ109" s="939"/>
    </row>
    <row r="110" spans="1:131" s="246" customFormat="1" ht="26.25" customHeight="1" x14ac:dyDescent="0.15">
      <c r="A110" s="940" t="s">
        <v>435</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1368681</v>
      </c>
      <c r="AB110" s="944"/>
      <c r="AC110" s="944"/>
      <c r="AD110" s="944"/>
      <c r="AE110" s="945"/>
      <c r="AF110" s="946">
        <v>1334845</v>
      </c>
      <c r="AG110" s="944"/>
      <c r="AH110" s="944"/>
      <c r="AI110" s="944"/>
      <c r="AJ110" s="945"/>
      <c r="AK110" s="946">
        <v>1307961</v>
      </c>
      <c r="AL110" s="944"/>
      <c r="AM110" s="944"/>
      <c r="AN110" s="944"/>
      <c r="AO110" s="945"/>
      <c r="AP110" s="947">
        <v>28.2</v>
      </c>
      <c r="AQ110" s="948"/>
      <c r="AR110" s="948"/>
      <c r="AS110" s="948"/>
      <c r="AT110" s="949"/>
      <c r="AU110" s="950" t="s">
        <v>72</v>
      </c>
      <c r="AV110" s="951"/>
      <c r="AW110" s="951"/>
      <c r="AX110" s="951"/>
      <c r="AY110" s="951"/>
      <c r="AZ110" s="992" t="s">
        <v>436</v>
      </c>
      <c r="BA110" s="941"/>
      <c r="BB110" s="941"/>
      <c r="BC110" s="941"/>
      <c r="BD110" s="941"/>
      <c r="BE110" s="941"/>
      <c r="BF110" s="941"/>
      <c r="BG110" s="941"/>
      <c r="BH110" s="941"/>
      <c r="BI110" s="941"/>
      <c r="BJ110" s="941"/>
      <c r="BK110" s="941"/>
      <c r="BL110" s="941"/>
      <c r="BM110" s="941"/>
      <c r="BN110" s="941"/>
      <c r="BO110" s="941"/>
      <c r="BP110" s="942"/>
      <c r="BQ110" s="978">
        <v>8802438</v>
      </c>
      <c r="BR110" s="979"/>
      <c r="BS110" s="979"/>
      <c r="BT110" s="979"/>
      <c r="BU110" s="979"/>
      <c r="BV110" s="979">
        <v>9228108</v>
      </c>
      <c r="BW110" s="979"/>
      <c r="BX110" s="979"/>
      <c r="BY110" s="979"/>
      <c r="BZ110" s="979"/>
      <c r="CA110" s="979">
        <v>9265295</v>
      </c>
      <c r="CB110" s="979"/>
      <c r="CC110" s="979"/>
      <c r="CD110" s="979"/>
      <c r="CE110" s="979"/>
      <c r="CF110" s="993">
        <v>199.9</v>
      </c>
      <c r="CG110" s="994"/>
      <c r="CH110" s="994"/>
      <c r="CI110" s="994"/>
      <c r="CJ110" s="994"/>
      <c r="CK110" s="995" t="s">
        <v>437</v>
      </c>
      <c r="CL110" s="996"/>
      <c r="CM110" s="975" t="s">
        <v>438</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439</v>
      </c>
      <c r="DH110" s="979"/>
      <c r="DI110" s="979"/>
      <c r="DJ110" s="979"/>
      <c r="DK110" s="979"/>
      <c r="DL110" s="979" t="s">
        <v>440</v>
      </c>
      <c r="DM110" s="979"/>
      <c r="DN110" s="979"/>
      <c r="DO110" s="979"/>
      <c r="DP110" s="979"/>
      <c r="DQ110" s="979" t="s">
        <v>413</v>
      </c>
      <c r="DR110" s="979"/>
      <c r="DS110" s="979"/>
      <c r="DT110" s="979"/>
      <c r="DU110" s="979"/>
      <c r="DV110" s="980" t="s">
        <v>441</v>
      </c>
      <c r="DW110" s="980"/>
      <c r="DX110" s="980"/>
      <c r="DY110" s="980"/>
      <c r="DZ110" s="981"/>
    </row>
    <row r="111" spans="1:131" s="246" customFormat="1" ht="26.25" customHeight="1" x14ac:dyDescent="0.15">
      <c r="A111" s="982" t="s">
        <v>442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413</v>
      </c>
      <c r="AG111" s="986"/>
      <c r="AH111" s="986"/>
      <c r="AI111" s="986"/>
      <c r="AJ111" s="987"/>
      <c r="AK111" s="988" t="s">
        <v>443</v>
      </c>
      <c r="AL111" s="986"/>
      <c r="AM111" s="986"/>
      <c r="AN111" s="986"/>
      <c r="AO111" s="987"/>
      <c r="AP111" s="989" t="s">
        <v>413</v>
      </c>
      <c r="AQ111" s="990"/>
      <c r="AR111" s="990"/>
      <c r="AS111" s="990"/>
      <c r="AT111" s="991"/>
      <c r="AU111" s="952"/>
      <c r="AV111" s="953"/>
      <c r="AW111" s="953"/>
      <c r="AX111" s="953"/>
      <c r="AY111" s="953"/>
      <c r="AZ111" s="1001" t="s">
        <v>444</v>
      </c>
      <c r="BA111" s="1002"/>
      <c r="BB111" s="1002"/>
      <c r="BC111" s="1002"/>
      <c r="BD111" s="1002"/>
      <c r="BE111" s="1002"/>
      <c r="BF111" s="1002"/>
      <c r="BG111" s="1002"/>
      <c r="BH111" s="1002"/>
      <c r="BI111" s="1002"/>
      <c r="BJ111" s="1002"/>
      <c r="BK111" s="1002"/>
      <c r="BL111" s="1002"/>
      <c r="BM111" s="1002"/>
      <c r="BN111" s="1002"/>
      <c r="BO111" s="1002"/>
      <c r="BP111" s="1003"/>
      <c r="BQ111" s="971">
        <v>21922</v>
      </c>
      <c r="BR111" s="972"/>
      <c r="BS111" s="972"/>
      <c r="BT111" s="972"/>
      <c r="BU111" s="972"/>
      <c r="BV111" s="972">
        <v>19107</v>
      </c>
      <c r="BW111" s="972"/>
      <c r="BX111" s="972"/>
      <c r="BY111" s="972"/>
      <c r="BZ111" s="972"/>
      <c r="CA111" s="972">
        <v>12245</v>
      </c>
      <c r="CB111" s="972"/>
      <c r="CC111" s="972"/>
      <c r="CD111" s="972"/>
      <c r="CE111" s="972"/>
      <c r="CF111" s="966">
        <v>0.3</v>
      </c>
      <c r="CG111" s="967"/>
      <c r="CH111" s="967"/>
      <c r="CI111" s="967"/>
      <c r="CJ111" s="967"/>
      <c r="CK111" s="997"/>
      <c r="CL111" s="998"/>
      <c r="CM111" s="968" t="s">
        <v>445</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446</v>
      </c>
      <c r="DH111" s="972"/>
      <c r="DI111" s="972"/>
      <c r="DJ111" s="972"/>
      <c r="DK111" s="972"/>
      <c r="DL111" s="972" t="s">
        <v>439</v>
      </c>
      <c r="DM111" s="972"/>
      <c r="DN111" s="972"/>
      <c r="DO111" s="972"/>
      <c r="DP111" s="972"/>
      <c r="DQ111" s="972" t="s">
        <v>447</v>
      </c>
      <c r="DR111" s="972"/>
      <c r="DS111" s="972"/>
      <c r="DT111" s="972"/>
      <c r="DU111" s="972"/>
      <c r="DV111" s="973" t="s">
        <v>441</v>
      </c>
      <c r="DW111" s="973"/>
      <c r="DX111" s="973"/>
      <c r="DY111" s="973"/>
      <c r="DZ111" s="974"/>
    </row>
    <row r="112" spans="1:131" s="246" customFormat="1" ht="26.25" customHeight="1" x14ac:dyDescent="0.15">
      <c r="A112" s="1004" t="s">
        <v>448</v>
      </c>
      <c r="B112" s="1005"/>
      <c r="C112" s="1002" t="s">
        <v>449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450</v>
      </c>
      <c r="AB112" s="1011"/>
      <c r="AC112" s="1011"/>
      <c r="AD112" s="1011"/>
      <c r="AE112" s="1012"/>
      <c r="AF112" s="1013" t="s">
        <v>451</v>
      </c>
      <c r="AG112" s="1011"/>
      <c r="AH112" s="1011"/>
      <c r="AI112" s="1011"/>
      <c r="AJ112" s="1012"/>
      <c r="AK112" s="1013" t="s">
        <v>452</v>
      </c>
      <c r="AL112" s="1011"/>
      <c r="AM112" s="1011"/>
      <c r="AN112" s="1011"/>
      <c r="AO112" s="1012"/>
      <c r="AP112" s="1014" t="s">
        <v>453</v>
      </c>
      <c r="AQ112" s="1015"/>
      <c r="AR112" s="1015"/>
      <c r="AS112" s="1015"/>
      <c r="AT112" s="1016"/>
      <c r="AU112" s="952"/>
      <c r="AV112" s="953"/>
      <c r="AW112" s="953"/>
      <c r="AX112" s="953"/>
      <c r="AY112" s="953"/>
      <c r="AZ112" s="1001" t="s">
        <v>454</v>
      </c>
      <c r="BA112" s="1002"/>
      <c r="BB112" s="1002"/>
      <c r="BC112" s="1002"/>
      <c r="BD112" s="1002"/>
      <c r="BE112" s="1002"/>
      <c r="BF112" s="1002"/>
      <c r="BG112" s="1002"/>
      <c r="BH112" s="1002"/>
      <c r="BI112" s="1002"/>
      <c r="BJ112" s="1002"/>
      <c r="BK112" s="1002"/>
      <c r="BL112" s="1002"/>
      <c r="BM112" s="1002"/>
      <c r="BN112" s="1002"/>
      <c r="BO112" s="1002"/>
      <c r="BP112" s="1003"/>
      <c r="BQ112" s="971">
        <v>2920202</v>
      </c>
      <c r="BR112" s="972"/>
      <c r="BS112" s="972"/>
      <c r="BT112" s="972"/>
      <c r="BU112" s="972"/>
      <c r="BV112" s="972">
        <v>2805776</v>
      </c>
      <c r="BW112" s="972"/>
      <c r="BX112" s="972"/>
      <c r="BY112" s="972"/>
      <c r="BZ112" s="972"/>
      <c r="CA112" s="972">
        <v>2655332</v>
      </c>
      <c r="CB112" s="972"/>
      <c r="CC112" s="972"/>
      <c r="CD112" s="972"/>
      <c r="CE112" s="972"/>
      <c r="CF112" s="966">
        <v>57.3</v>
      </c>
      <c r="CG112" s="967"/>
      <c r="CH112" s="967"/>
      <c r="CI112" s="967"/>
      <c r="CJ112" s="967"/>
      <c r="CK112" s="997"/>
      <c r="CL112" s="998"/>
      <c r="CM112" s="968" t="s">
        <v>455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441</v>
      </c>
      <c r="DH112" s="972"/>
      <c r="DI112" s="972"/>
      <c r="DJ112" s="972"/>
      <c r="DK112" s="972"/>
      <c r="DL112" s="972" t="s">
        <v>456</v>
      </c>
      <c r="DM112" s="972"/>
      <c r="DN112" s="972"/>
      <c r="DO112" s="972"/>
      <c r="DP112" s="972"/>
      <c r="DQ112" s="972" t="s">
        <v>441</v>
      </c>
      <c r="DR112" s="972"/>
      <c r="DS112" s="972"/>
      <c r="DT112" s="972"/>
      <c r="DU112" s="972"/>
      <c r="DV112" s="973" t="s">
        <v>443</v>
      </c>
      <c r="DW112" s="973"/>
      <c r="DX112" s="973"/>
      <c r="DY112" s="973"/>
      <c r="DZ112" s="974"/>
    </row>
    <row r="113" spans="1:130" s="246" customFormat="1" ht="26.25" customHeight="1" x14ac:dyDescent="0.15">
      <c r="A113" s="1006"/>
      <c r="B113" s="1007"/>
      <c r="C113" s="1002" t="s">
        <v>457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254521</v>
      </c>
      <c r="AB113" s="986"/>
      <c r="AC113" s="986"/>
      <c r="AD113" s="986"/>
      <c r="AE113" s="987"/>
      <c r="AF113" s="988">
        <v>280536</v>
      </c>
      <c r="AG113" s="986"/>
      <c r="AH113" s="986"/>
      <c r="AI113" s="986"/>
      <c r="AJ113" s="987"/>
      <c r="AK113" s="988">
        <v>272537</v>
      </c>
      <c r="AL113" s="986"/>
      <c r="AM113" s="986"/>
      <c r="AN113" s="986"/>
      <c r="AO113" s="987"/>
      <c r="AP113" s="989">
        <v>5.9</v>
      </c>
      <c r="AQ113" s="990"/>
      <c r="AR113" s="990"/>
      <c r="AS113" s="990"/>
      <c r="AT113" s="991"/>
      <c r="AU113" s="952"/>
      <c r="AV113" s="953"/>
      <c r="AW113" s="953"/>
      <c r="AX113" s="953"/>
      <c r="AY113" s="953"/>
      <c r="AZ113" s="1001" t="s">
        <v>458</v>
      </c>
      <c r="BA113" s="1002"/>
      <c r="BB113" s="1002"/>
      <c r="BC113" s="1002"/>
      <c r="BD113" s="1002"/>
      <c r="BE113" s="1002"/>
      <c r="BF113" s="1002"/>
      <c r="BG113" s="1002"/>
      <c r="BH113" s="1002"/>
      <c r="BI113" s="1002"/>
      <c r="BJ113" s="1002"/>
      <c r="BK113" s="1002"/>
      <c r="BL113" s="1002"/>
      <c r="BM113" s="1002"/>
      <c r="BN113" s="1002"/>
      <c r="BO113" s="1002"/>
      <c r="BP113" s="1003"/>
      <c r="BQ113" s="971">
        <v>2597</v>
      </c>
      <c r="BR113" s="972"/>
      <c r="BS113" s="972"/>
      <c r="BT113" s="972"/>
      <c r="BU113" s="972"/>
      <c r="BV113" s="972">
        <v>2351</v>
      </c>
      <c r="BW113" s="972"/>
      <c r="BX113" s="972"/>
      <c r="BY113" s="972"/>
      <c r="BZ113" s="972"/>
      <c r="CA113" s="972">
        <v>2651</v>
      </c>
      <c r="CB113" s="972"/>
      <c r="CC113" s="972"/>
      <c r="CD113" s="972"/>
      <c r="CE113" s="972"/>
      <c r="CF113" s="966">
        <v>0.1</v>
      </c>
      <c r="CG113" s="967"/>
      <c r="CH113" s="967"/>
      <c r="CI113" s="967"/>
      <c r="CJ113" s="967"/>
      <c r="CK113" s="997"/>
      <c r="CL113" s="998"/>
      <c r="CM113" s="968" t="s">
        <v>459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413</v>
      </c>
      <c r="DH113" s="1011"/>
      <c r="DI113" s="1011"/>
      <c r="DJ113" s="1011"/>
      <c r="DK113" s="1012"/>
      <c r="DL113" s="1013" t="s">
        <v>443</v>
      </c>
      <c r="DM113" s="1011"/>
      <c r="DN113" s="1011"/>
      <c r="DO113" s="1011"/>
      <c r="DP113" s="1012"/>
      <c r="DQ113" s="1013" t="s">
        <v>413</v>
      </c>
      <c r="DR113" s="1011"/>
      <c r="DS113" s="1011"/>
      <c r="DT113" s="1011"/>
      <c r="DU113" s="1012"/>
      <c r="DV113" s="1014" t="s">
        <v>446</v>
      </c>
      <c r="DW113" s="1015"/>
      <c r="DX113" s="1015"/>
      <c r="DY113" s="1015"/>
      <c r="DZ113" s="1016"/>
    </row>
    <row r="114" spans="1:130" s="246" customFormat="1" ht="26.25" customHeight="1" x14ac:dyDescent="0.15">
      <c r="A114" s="1006"/>
      <c r="B114" s="1007"/>
      <c r="C114" s="1002" t="s">
        <v>460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24408</v>
      </c>
      <c r="AB114" s="1011"/>
      <c r="AC114" s="1011"/>
      <c r="AD114" s="1011"/>
      <c r="AE114" s="1012"/>
      <c r="AF114" s="1013">
        <v>21045</v>
      </c>
      <c r="AG114" s="1011"/>
      <c r="AH114" s="1011"/>
      <c r="AI114" s="1011"/>
      <c r="AJ114" s="1012"/>
      <c r="AK114" s="1013">
        <v>11215</v>
      </c>
      <c r="AL114" s="1011"/>
      <c r="AM114" s="1011"/>
      <c r="AN114" s="1011"/>
      <c r="AO114" s="1012"/>
      <c r="AP114" s="1014">
        <v>0.2</v>
      </c>
      <c r="AQ114" s="1015"/>
      <c r="AR114" s="1015"/>
      <c r="AS114" s="1015"/>
      <c r="AT114" s="1016"/>
      <c r="AU114" s="952"/>
      <c r="AV114" s="953"/>
      <c r="AW114" s="953"/>
      <c r="AX114" s="953"/>
      <c r="AY114" s="953"/>
      <c r="AZ114" s="1001" t="s">
        <v>461</v>
      </c>
      <c r="BA114" s="1002"/>
      <c r="BB114" s="1002"/>
      <c r="BC114" s="1002"/>
      <c r="BD114" s="1002"/>
      <c r="BE114" s="1002"/>
      <c r="BF114" s="1002"/>
      <c r="BG114" s="1002"/>
      <c r="BH114" s="1002"/>
      <c r="BI114" s="1002"/>
      <c r="BJ114" s="1002"/>
      <c r="BK114" s="1002"/>
      <c r="BL114" s="1002"/>
      <c r="BM114" s="1002"/>
      <c r="BN114" s="1002"/>
      <c r="BO114" s="1002"/>
      <c r="BP114" s="1003"/>
      <c r="BQ114" s="971">
        <v>1693147</v>
      </c>
      <c r="BR114" s="972"/>
      <c r="BS114" s="972"/>
      <c r="BT114" s="972"/>
      <c r="BU114" s="972"/>
      <c r="BV114" s="972">
        <v>1622531</v>
      </c>
      <c r="BW114" s="972"/>
      <c r="BX114" s="972"/>
      <c r="BY114" s="972"/>
      <c r="BZ114" s="972"/>
      <c r="CA114" s="972">
        <v>1549638</v>
      </c>
      <c r="CB114" s="972"/>
      <c r="CC114" s="972"/>
      <c r="CD114" s="972"/>
      <c r="CE114" s="972"/>
      <c r="CF114" s="966">
        <v>33.4</v>
      </c>
      <c r="CG114" s="967"/>
      <c r="CH114" s="967"/>
      <c r="CI114" s="967"/>
      <c r="CJ114" s="967"/>
      <c r="CK114" s="997"/>
      <c r="CL114" s="998"/>
      <c r="CM114" s="968" t="s">
        <v>462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456</v>
      </c>
      <c r="DH114" s="1011"/>
      <c r="DI114" s="1011"/>
      <c r="DJ114" s="1011"/>
      <c r="DK114" s="1012"/>
      <c r="DL114" s="1013" t="s">
        <v>439</v>
      </c>
      <c r="DM114" s="1011"/>
      <c r="DN114" s="1011"/>
      <c r="DO114" s="1011"/>
      <c r="DP114" s="1012"/>
      <c r="DQ114" s="1013" t="s">
        <v>413</v>
      </c>
      <c r="DR114" s="1011"/>
      <c r="DS114" s="1011"/>
      <c r="DT114" s="1011"/>
      <c r="DU114" s="1012"/>
      <c r="DV114" s="1014" t="s">
        <v>456</v>
      </c>
      <c r="DW114" s="1015"/>
      <c r="DX114" s="1015"/>
      <c r="DY114" s="1015"/>
      <c r="DZ114" s="1016"/>
    </row>
    <row r="115" spans="1:130" s="246" customFormat="1" ht="26.25" customHeight="1" x14ac:dyDescent="0.15">
      <c r="A115" s="1006"/>
      <c r="B115" s="1007"/>
      <c r="C115" s="1002" t="s">
        <v>463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12713</v>
      </c>
      <c r="AB115" s="986"/>
      <c r="AC115" s="986"/>
      <c r="AD115" s="986"/>
      <c r="AE115" s="987"/>
      <c r="AF115" s="988">
        <v>9014</v>
      </c>
      <c r="AG115" s="986"/>
      <c r="AH115" s="986"/>
      <c r="AI115" s="986"/>
      <c r="AJ115" s="987"/>
      <c r="AK115" s="988">
        <v>8585</v>
      </c>
      <c r="AL115" s="986"/>
      <c r="AM115" s="986"/>
      <c r="AN115" s="986"/>
      <c r="AO115" s="987"/>
      <c r="AP115" s="989">
        <v>0.2</v>
      </c>
      <c r="AQ115" s="990"/>
      <c r="AR115" s="990"/>
      <c r="AS115" s="990"/>
      <c r="AT115" s="991"/>
      <c r="AU115" s="952"/>
      <c r="AV115" s="953"/>
      <c r="AW115" s="953"/>
      <c r="AX115" s="953"/>
      <c r="AY115" s="953"/>
      <c r="AZ115" s="1001" t="s">
        <v>464</v>
      </c>
      <c r="BA115" s="1002"/>
      <c r="BB115" s="1002"/>
      <c r="BC115" s="1002"/>
      <c r="BD115" s="1002"/>
      <c r="BE115" s="1002"/>
      <c r="BF115" s="1002"/>
      <c r="BG115" s="1002"/>
      <c r="BH115" s="1002"/>
      <c r="BI115" s="1002"/>
      <c r="BJ115" s="1002"/>
      <c r="BK115" s="1002"/>
      <c r="BL115" s="1002"/>
      <c r="BM115" s="1002"/>
      <c r="BN115" s="1002"/>
      <c r="BO115" s="1002"/>
      <c r="BP115" s="1003"/>
      <c r="BQ115" s="971" t="s">
        <v>440</v>
      </c>
      <c r="BR115" s="972"/>
      <c r="BS115" s="972"/>
      <c r="BT115" s="972"/>
      <c r="BU115" s="972"/>
      <c r="BV115" s="972" t="s">
        <v>441</v>
      </c>
      <c r="BW115" s="972"/>
      <c r="BX115" s="972"/>
      <c r="BY115" s="972"/>
      <c r="BZ115" s="972"/>
      <c r="CA115" s="972" t="s">
        <v>443</v>
      </c>
      <c r="CB115" s="972"/>
      <c r="CC115" s="972"/>
      <c r="CD115" s="972"/>
      <c r="CE115" s="972"/>
      <c r="CF115" s="966" t="s">
        <v>452</v>
      </c>
      <c r="CG115" s="967"/>
      <c r="CH115" s="967"/>
      <c r="CI115" s="967"/>
      <c r="CJ115" s="967"/>
      <c r="CK115" s="997"/>
      <c r="CL115" s="998"/>
      <c r="CM115" s="1001" t="s">
        <v>465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443</v>
      </c>
      <c r="DH115" s="1011"/>
      <c r="DI115" s="1011"/>
      <c r="DJ115" s="1011"/>
      <c r="DK115" s="1012"/>
      <c r="DL115" s="1013" t="s">
        <v>441</v>
      </c>
      <c r="DM115" s="1011"/>
      <c r="DN115" s="1011"/>
      <c r="DO115" s="1011"/>
      <c r="DP115" s="1012"/>
      <c r="DQ115" s="1013" t="s">
        <v>446</v>
      </c>
      <c r="DR115" s="1011"/>
      <c r="DS115" s="1011"/>
      <c r="DT115" s="1011"/>
      <c r="DU115" s="1012"/>
      <c r="DV115" s="1014" t="s">
        <v>441</v>
      </c>
      <c r="DW115" s="1015"/>
      <c r="DX115" s="1015"/>
      <c r="DY115" s="1015"/>
      <c r="DZ115" s="1016"/>
    </row>
    <row r="116" spans="1:130" s="246" customFormat="1" ht="26.25" customHeight="1" x14ac:dyDescent="0.15">
      <c r="A116" s="1008"/>
      <c r="B116" s="1009"/>
      <c r="C116" s="1017" t="s">
        <v>466</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413</v>
      </c>
      <c r="AB116" s="1011"/>
      <c r="AC116" s="1011"/>
      <c r="AD116" s="1011"/>
      <c r="AE116" s="1012"/>
      <c r="AF116" s="1013" t="s">
        <v>413</v>
      </c>
      <c r="AG116" s="1011"/>
      <c r="AH116" s="1011"/>
      <c r="AI116" s="1011"/>
      <c r="AJ116" s="1012"/>
      <c r="AK116" s="1013" t="s">
        <v>441</v>
      </c>
      <c r="AL116" s="1011"/>
      <c r="AM116" s="1011"/>
      <c r="AN116" s="1011"/>
      <c r="AO116" s="1012"/>
      <c r="AP116" s="1014" t="s">
        <v>441</v>
      </c>
      <c r="AQ116" s="1015"/>
      <c r="AR116" s="1015"/>
      <c r="AS116" s="1015"/>
      <c r="AT116" s="1016"/>
      <c r="AU116" s="952"/>
      <c r="AV116" s="953"/>
      <c r="AW116" s="953"/>
      <c r="AX116" s="953"/>
      <c r="AY116" s="953"/>
      <c r="AZ116" s="1019" t="s">
        <v>467</v>
      </c>
      <c r="BA116" s="1020"/>
      <c r="BB116" s="1020"/>
      <c r="BC116" s="1020"/>
      <c r="BD116" s="1020"/>
      <c r="BE116" s="1020"/>
      <c r="BF116" s="1020"/>
      <c r="BG116" s="1020"/>
      <c r="BH116" s="1020"/>
      <c r="BI116" s="1020"/>
      <c r="BJ116" s="1020"/>
      <c r="BK116" s="1020"/>
      <c r="BL116" s="1020"/>
      <c r="BM116" s="1020"/>
      <c r="BN116" s="1020"/>
      <c r="BO116" s="1020"/>
      <c r="BP116" s="1021"/>
      <c r="BQ116" s="971" t="s">
        <v>413</v>
      </c>
      <c r="BR116" s="972"/>
      <c r="BS116" s="972"/>
      <c r="BT116" s="972"/>
      <c r="BU116" s="972"/>
      <c r="BV116" s="972" t="s">
        <v>443</v>
      </c>
      <c r="BW116" s="972"/>
      <c r="BX116" s="972"/>
      <c r="BY116" s="972"/>
      <c r="BZ116" s="972"/>
      <c r="CA116" s="972" t="s">
        <v>413</v>
      </c>
      <c r="CB116" s="972"/>
      <c r="CC116" s="972"/>
      <c r="CD116" s="972"/>
      <c r="CE116" s="972"/>
      <c r="CF116" s="966" t="s">
        <v>450</v>
      </c>
      <c r="CG116" s="967"/>
      <c r="CH116" s="967"/>
      <c r="CI116" s="967"/>
      <c r="CJ116" s="967"/>
      <c r="CK116" s="997"/>
      <c r="CL116" s="998"/>
      <c r="CM116" s="968" t="s">
        <v>468</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453</v>
      </c>
      <c r="DH116" s="1011"/>
      <c r="DI116" s="1011"/>
      <c r="DJ116" s="1011"/>
      <c r="DK116" s="1012"/>
      <c r="DL116" s="1013" t="s">
        <v>452</v>
      </c>
      <c r="DM116" s="1011"/>
      <c r="DN116" s="1011"/>
      <c r="DO116" s="1011"/>
      <c r="DP116" s="1012"/>
      <c r="DQ116" s="1013" t="s">
        <v>441</v>
      </c>
      <c r="DR116" s="1011"/>
      <c r="DS116" s="1011"/>
      <c r="DT116" s="1011"/>
      <c r="DU116" s="1012"/>
      <c r="DV116" s="1014" t="s">
        <v>441</v>
      </c>
      <c r="DW116" s="1015"/>
      <c r="DX116" s="1015"/>
      <c r="DY116" s="1015"/>
      <c r="DZ116" s="1016"/>
    </row>
    <row r="117" spans="1:130" s="246" customFormat="1" ht="26.25" customHeight="1" x14ac:dyDescent="0.15">
      <c r="A117" s="956" t="s">
        <v>187</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469</v>
      </c>
      <c r="Z117" s="938"/>
      <c r="AA117" s="1028">
        <v>1660323</v>
      </c>
      <c r="AB117" s="1029"/>
      <c r="AC117" s="1029"/>
      <c r="AD117" s="1029"/>
      <c r="AE117" s="1030"/>
      <c r="AF117" s="1031">
        <v>1645440</v>
      </c>
      <c r="AG117" s="1029"/>
      <c r="AH117" s="1029"/>
      <c r="AI117" s="1029"/>
      <c r="AJ117" s="1030"/>
      <c r="AK117" s="1031">
        <v>1600298</v>
      </c>
      <c r="AL117" s="1029"/>
      <c r="AM117" s="1029"/>
      <c r="AN117" s="1029"/>
      <c r="AO117" s="1030"/>
      <c r="AP117" s="1032"/>
      <c r="AQ117" s="1033"/>
      <c r="AR117" s="1033"/>
      <c r="AS117" s="1033"/>
      <c r="AT117" s="1034"/>
      <c r="AU117" s="952"/>
      <c r="AV117" s="953"/>
      <c r="AW117" s="953"/>
      <c r="AX117" s="953"/>
      <c r="AY117" s="953"/>
      <c r="AZ117" s="1019" t="s">
        <v>470</v>
      </c>
      <c r="BA117" s="1020"/>
      <c r="BB117" s="1020"/>
      <c r="BC117" s="1020"/>
      <c r="BD117" s="1020"/>
      <c r="BE117" s="1020"/>
      <c r="BF117" s="1020"/>
      <c r="BG117" s="1020"/>
      <c r="BH117" s="1020"/>
      <c r="BI117" s="1020"/>
      <c r="BJ117" s="1020"/>
      <c r="BK117" s="1020"/>
      <c r="BL117" s="1020"/>
      <c r="BM117" s="1020"/>
      <c r="BN117" s="1020"/>
      <c r="BO117" s="1020"/>
      <c r="BP117" s="1021"/>
      <c r="BQ117" s="971" t="s">
        <v>453</v>
      </c>
      <c r="BR117" s="972"/>
      <c r="BS117" s="972"/>
      <c r="BT117" s="972"/>
      <c r="BU117" s="972"/>
      <c r="BV117" s="972" t="s">
        <v>452</v>
      </c>
      <c r="BW117" s="972"/>
      <c r="BX117" s="972"/>
      <c r="BY117" s="972"/>
      <c r="BZ117" s="972"/>
      <c r="CA117" s="972" t="s">
        <v>453</v>
      </c>
      <c r="CB117" s="972"/>
      <c r="CC117" s="972"/>
      <c r="CD117" s="972"/>
      <c r="CE117" s="972"/>
      <c r="CF117" s="966" t="s">
        <v>413</v>
      </c>
      <c r="CG117" s="967"/>
      <c r="CH117" s="967"/>
      <c r="CI117" s="967"/>
      <c r="CJ117" s="967"/>
      <c r="CK117" s="997"/>
      <c r="CL117" s="998"/>
      <c r="CM117" s="968" t="s">
        <v>471</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452</v>
      </c>
      <c r="DH117" s="1011"/>
      <c r="DI117" s="1011"/>
      <c r="DJ117" s="1011"/>
      <c r="DK117" s="1012"/>
      <c r="DL117" s="1013" t="s">
        <v>452</v>
      </c>
      <c r="DM117" s="1011"/>
      <c r="DN117" s="1011"/>
      <c r="DO117" s="1011"/>
      <c r="DP117" s="1012"/>
      <c r="DQ117" s="1013" t="s">
        <v>440</v>
      </c>
      <c r="DR117" s="1011"/>
      <c r="DS117" s="1011"/>
      <c r="DT117" s="1011"/>
      <c r="DU117" s="1012"/>
      <c r="DV117" s="1014" t="s">
        <v>413</v>
      </c>
      <c r="DW117" s="1015"/>
      <c r="DX117" s="1015"/>
      <c r="DY117" s="1015"/>
      <c r="DZ117" s="1016"/>
    </row>
    <row r="118" spans="1:130" s="246" customFormat="1" ht="26.25" customHeight="1" x14ac:dyDescent="0.15">
      <c r="A118" s="956" t="s">
        <v>434</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432</v>
      </c>
      <c r="AB118" s="937"/>
      <c r="AC118" s="937"/>
      <c r="AD118" s="937"/>
      <c r="AE118" s="938"/>
      <c r="AF118" s="936" t="s">
        <v>304</v>
      </c>
      <c r="AG118" s="937"/>
      <c r="AH118" s="937"/>
      <c r="AI118" s="937"/>
      <c r="AJ118" s="938"/>
      <c r="AK118" s="936" t="s">
        <v>303</v>
      </c>
      <c r="AL118" s="937"/>
      <c r="AM118" s="937"/>
      <c r="AN118" s="937"/>
      <c r="AO118" s="938"/>
      <c r="AP118" s="1023" t="s">
        <v>433</v>
      </c>
      <c r="AQ118" s="1024"/>
      <c r="AR118" s="1024"/>
      <c r="AS118" s="1024"/>
      <c r="AT118" s="1025"/>
      <c r="AU118" s="952"/>
      <c r="AV118" s="953"/>
      <c r="AW118" s="953"/>
      <c r="AX118" s="953"/>
      <c r="AY118" s="953"/>
      <c r="AZ118" s="1026" t="s">
        <v>472</v>
      </c>
      <c r="BA118" s="1017"/>
      <c r="BB118" s="1017"/>
      <c r="BC118" s="1017"/>
      <c r="BD118" s="1017"/>
      <c r="BE118" s="1017"/>
      <c r="BF118" s="1017"/>
      <c r="BG118" s="1017"/>
      <c r="BH118" s="1017"/>
      <c r="BI118" s="1017"/>
      <c r="BJ118" s="1017"/>
      <c r="BK118" s="1017"/>
      <c r="BL118" s="1017"/>
      <c r="BM118" s="1017"/>
      <c r="BN118" s="1017"/>
      <c r="BO118" s="1017"/>
      <c r="BP118" s="1018"/>
      <c r="BQ118" s="1049" t="s">
        <v>441</v>
      </c>
      <c r="BR118" s="1050"/>
      <c r="BS118" s="1050"/>
      <c r="BT118" s="1050"/>
      <c r="BU118" s="1050"/>
      <c r="BV118" s="1050" t="s">
        <v>441</v>
      </c>
      <c r="BW118" s="1050"/>
      <c r="BX118" s="1050"/>
      <c r="BY118" s="1050"/>
      <c r="BZ118" s="1050"/>
      <c r="CA118" s="1050" t="s">
        <v>446</v>
      </c>
      <c r="CB118" s="1050"/>
      <c r="CC118" s="1050"/>
      <c r="CD118" s="1050"/>
      <c r="CE118" s="1050"/>
      <c r="CF118" s="966" t="s">
        <v>440</v>
      </c>
      <c r="CG118" s="967"/>
      <c r="CH118" s="967"/>
      <c r="CI118" s="967"/>
      <c r="CJ118" s="967"/>
      <c r="CK118" s="997"/>
      <c r="CL118" s="998"/>
      <c r="CM118" s="968" t="s">
        <v>473</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441</v>
      </c>
      <c r="DH118" s="1011"/>
      <c r="DI118" s="1011"/>
      <c r="DJ118" s="1011"/>
      <c r="DK118" s="1012"/>
      <c r="DL118" s="1013" t="s">
        <v>413</v>
      </c>
      <c r="DM118" s="1011"/>
      <c r="DN118" s="1011"/>
      <c r="DO118" s="1011"/>
      <c r="DP118" s="1012"/>
      <c r="DQ118" s="1013" t="s">
        <v>441</v>
      </c>
      <c r="DR118" s="1011"/>
      <c r="DS118" s="1011"/>
      <c r="DT118" s="1011"/>
      <c r="DU118" s="1012"/>
      <c r="DV118" s="1014" t="s">
        <v>441</v>
      </c>
      <c r="DW118" s="1015"/>
      <c r="DX118" s="1015"/>
      <c r="DY118" s="1015"/>
      <c r="DZ118" s="1016"/>
    </row>
    <row r="119" spans="1:130" s="246" customFormat="1" ht="26.25" customHeight="1" x14ac:dyDescent="0.15">
      <c r="A119" s="1110" t="s">
        <v>437</v>
      </c>
      <c r="B119" s="996"/>
      <c r="C119" s="975" t="s">
        <v>438</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413</v>
      </c>
      <c r="AB119" s="944"/>
      <c r="AC119" s="944"/>
      <c r="AD119" s="944"/>
      <c r="AE119" s="945"/>
      <c r="AF119" s="946" t="s">
        <v>441</v>
      </c>
      <c r="AG119" s="944"/>
      <c r="AH119" s="944"/>
      <c r="AI119" s="944"/>
      <c r="AJ119" s="945"/>
      <c r="AK119" s="946" t="s">
        <v>439</v>
      </c>
      <c r="AL119" s="944"/>
      <c r="AM119" s="944"/>
      <c r="AN119" s="944"/>
      <c r="AO119" s="945"/>
      <c r="AP119" s="947" t="s">
        <v>440</v>
      </c>
      <c r="AQ119" s="948"/>
      <c r="AR119" s="948"/>
      <c r="AS119" s="948"/>
      <c r="AT119" s="949"/>
      <c r="AU119" s="954"/>
      <c r="AV119" s="955"/>
      <c r="AW119" s="955"/>
      <c r="AX119" s="955"/>
      <c r="AY119" s="955"/>
      <c r="AZ119" s="277" t="s">
        <v>187</v>
      </c>
      <c r="BA119" s="277"/>
      <c r="BB119" s="277"/>
      <c r="BC119" s="277"/>
      <c r="BD119" s="277"/>
      <c r="BE119" s="277"/>
      <c r="BF119" s="277"/>
      <c r="BG119" s="277"/>
      <c r="BH119" s="277"/>
      <c r="BI119" s="277"/>
      <c r="BJ119" s="277"/>
      <c r="BK119" s="277"/>
      <c r="BL119" s="277"/>
      <c r="BM119" s="277"/>
      <c r="BN119" s="277"/>
      <c r="BO119" s="1027" t="s">
        <v>474</v>
      </c>
      <c r="BP119" s="1058"/>
      <c r="BQ119" s="1049">
        <v>13440306</v>
      </c>
      <c r="BR119" s="1050"/>
      <c r="BS119" s="1050"/>
      <c r="BT119" s="1050"/>
      <c r="BU119" s="1050"/>
      <c r="BV119" s="1050">
        <v>13677873</v>
      </c>
      <c r="BW119" s="1050"/>
      <c r="BX119" s="1050"/>
      <c r="BY119" s="1050"/>
      <c r="BZ119" s="1050"/>
      <c r="CA119" s="1050">
        <v>13485161</v>
      </c>
      <c r="CB119" s="1050"/>
      <c r="CC119" s="1050"/>
      <c r="CD119" s="1050"/>
      <c r="CE119" s="1050"/>
      <c r="CF119" s="1051"/>
      <c r="CG119" s="1052"/>
      <c r="CH119" s="1052"/>
      <c r="CI119" s="1052"/>
      <c r="CJ119" s="1053"/>
      <c r="CK119" s="999"/>
      <c r="CL119" s="1000"/>
      <c r="CM119" s="1054" t="s">
        <v>475</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21922</v>
      </c>
      <c r="DH119" s="1036"/>
      <c r="DI119" s="1036"/>
      <c r="DJ119" s="1036"/>
      <c r="DK119" s="1037"/>
      <c r="DL119" s="1035">
        <v>19107</v>
      </c>
      <c r="DM119" s="1036"/>
      <c r="DN119" s="1036"/>
      <c r="DO119" s="1036"/>
      <c r="DP119" s="1037"/>
      <c r="DQ119" s="1035">
        <v>12245</v>
      </c>
      <c r="DR119" s="1036"/>
      <c r="DS119" s="1036"/>
      <c r="DT119" s="1036"/>
      <c r="DU119" s="1037"/>
      <c r="DV119" s="1038">
        <v>0.3</v>
      </c>
      <c r="DW119" s="1039"/>
      <c r="DX119" s="1039"/>
      <c r="DY119" s="1039"/>
      <c r="DZ119" s="1040"/>
    </row>
    <row r="120" spans="1:130" s="246" customFormat="1" ht="26.25" customHeight="1" x14ac:dyDescent="0.15">
      <c r="A120" s="1111"/>
      <c r="B120" s="998"/>
      <c r="C120" s="968" t="s">
        <v>445</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441</v>
      </c>
      <c r="AB120" s="1011"/>
      <c r="AC120" s="1011"/>
      <c r="AD120" s="1011"/>
      <c r="AE120" s="1012"/>
      <c r="AF120" s="1013" t="s">
        <v>446</v>
      </c>
      <c r="AG120" s="1011"/>
      <c r="AH120" s="1011"/>
      <c r="AI120" s="1011"/>
      <c r="AJ120" s="1012"/>
      <c r="AK120" s="1013" t="s">
        <v>441</v>
      </c>
      <c r="AL120" s="1011"/>
      <c r="AM120" s="1011"/>
      <c r="AN120" s="1011"/>
      <c r="AO120" s="1012"/>
      <c r="AP120" s="1014" t="s">
        <v>441</v>
      </c>
      <c r="AQ120" s="1015"/>
      <c r="AR120" s="1015"/>
      <c r="AS120" s="1015"/>
      <c r="AT120" s="1016"/>
      <c r="AU120" s="1041" t="s">
        <v>476</v>
      </c>
      <c r="AV120" s="1042"/>
      <c r="AW120" s="1042"/>
      <c r="AX120" s="1042"/>
      <c r="AY120" s="1043"/>
      <c r="AZ120" s="992" t="s">
        <v>477</v>
      </c>
      <c r="BA120" s="941"/>
      <c r="BB120" s="941"/>
      <c r="BC120" s="941"/>
      <c r="BD120" s="941"/>
      <c r="BE120" s="941"/>
      <c r="BF120" s="941"/>
      <c r="BG120" s="941"/>
      <c r="BH120" s="941"/>
      <c r="BI120" s="941"/>
      <c r="BJ120" s="941"/>
      <c r="BK120" s="941"/>
      <c r="BL120" s="941"/>
      <c r="BM120" s="941"/>
      <c r="BN120" s="941"/>
      <c r="BO120" s="941"/>
      <c r="BP120" s="942"/>
      <c r="BQ120" s="978">
        <v>3600149</v>
      </c>
      <c r="BR120" s="979"/>
      <c r="BS120" s="979"/>
      <c r="BT120" s="979"/>
      <c r="BU120" s="979"/>
      <c r="BV120" s="979">
        <v>3963679</v>
      </c>
      <c r="BW120" s="979"/>
      <c r="BX120" s="979"/>
      <c r="BY120" s="979"/>
      <c r="BZ120" s="979"/>
      <c r="CA120" s="979">
        <v>3755015</v>
      </c>
      <c r="CB120" s="979"/>
      <c r="CC120" s="979"/>
      <c r="CD120" s="979"/>
      <c r="CE120" s="979"/>
      <c r="CF120" s="993">
        <v>81</v>
      </c>
      <c r="CG120" s="994"/>
      <c r="CH120" s="994"/>
      <c r="CI120" s="994"/>
      <c r="CJ120" s="994"/>
      <c r="CK120" s="1059" t="s">
        <v>478</v>
      </c>
      <c r="CL120" s="1060"/>
      <c r="CM120" s="1060"/>
      <c r="CN120" s="1060"/>
      <c r="CO120" s="1061"/>
      <c r="CP120" s="1067" t="s">
        <v>479</v>
      </c>
      <c r="CQ120" s="1068"/>
      <c r="CR120" s="1068"/>
      <c r="CS120" s="1068"/>
      <c r="CT120" s="1068"/>
      <c r="CU120" s="1068"/>
      <c r="CV120" s="1068"/>
      <c r="CW120" s="1068"/>
      <c r="CX120" s="1068"/>
      <c r="CY120" s="1068"/>
      <c r="CZ120" s="1068"/>
      <c r="DA120" s="1068"/>
      <c r="DB120" s="1068"/>
      <c r="DC120" s="1068"/>
      <c r="DD120" s="1068"/>
      <c r="DE120" s="1068"/>
      <c r="DF120" s="1069"/>
      <c r="DG120" s="978">
        <v>1908360</v>
      </c>
      <c r="DH120" s="979"/>
      <c r="DI120" s="979"/>
      <c r="DJ120" s="979"/>
      <c r="DK120" s="979"/>
      <c r="DL120" s="979">
        <v>1814207</v>
      </c>
      <c r="DM120" s="979"/>
      <c r="DN120" s="979"/>
      <c r="DO120" s="979"/>
      <c r="DP120" s="979"/>
      <c r="DQ120" s="979">
        <v>1722408</v>
      </c>
      <c r="DR120" s="979"/>
      <c r="DS120" s="979"/>
      <c r="DT120" s="979"/>
      <c r="DU120" s="979"/>
      <c r="DV120" s="980">
        <v>37.200000000000003</v>
      </c>
      <c r="DW120" s="980"/>
      <c r="DX120" s="980"/>
      <c r="DY120" s="980"/>
      <c r="DZ120" s="981"/>
    </row>
    <row r="121" spans="1:130" s="246" customFormat="1" ht="26.25" customHeight="1" x14ac:dyDescent="0.15">
      <c r="A121" s="1111"/>
      <c r="B121" s="998"/>
      <c r="C121" s="1019" t="s">
        <v>480</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446</v>
      </c>
      <c r="AB121" s="1011"/>
      <c r="AC121" s="1011"/>
      <c r="AD121" s="1011"/>
      <c r="AE121" s="1012"/>
      <c r="AF121" s="1013" t="s">
        <v>441</v>
      </c>
      <c r="AG121" s="1011"/>
      <c r="AH121" s="1011"/>
      <c r="AI121" s="1011"/>
      <c r="AJ121" s="1012"/>
      <c r="AK121" s="1013" t="s">
        <v>447</v>
      </c>
      <c r="AL121" s="1011"/>
      <c r="AM121" s="1011"/>
      <c r="AN121" s="1011"/>
      <c r="AO121" s="1012"/>
      <c r="AP121" s="1014" t="s">
        <v>441</v>
      </c>
      <c r="AQ121" s="1015"/>
      <c r="AR121" s="1015"/>
      <c r="AS121" s="1015"/>
      <c r="AT121" s="1016"/>
      <c r="AU121" s="1044"/>
      <c r="AV121" s="1045"/>
      <c r="AW121" s="1045"/>
      <c r="AX121" s="1045"/>
      <c r="AY121" s="1046"/>
      <c r="AZ121" s="1001" t="s">
        <v>481</v>
      </c>
      <c r="BA121" s="1002"/>
      <c r="BB121" s="1002"/>
      <c r="BC121" s="1002"/>
      <c r="BD121" s="1002"/>
      <c r="BE121" s="1002"/>
      <c r="BF121" s="1002"/>
      <c r="BG121" s="1002"/>
      <c r="BH121" s="1002"/>
      <c r="BI121" s="1002"/>
      <c r="BJ121" s="1002"/>
      <c r="BK121" s="1002"/>
      <c r="BL121" s="1002"/>
      <c r="BM121" s="1002"/>
      <c r="BN121" s="1002"/>
      <c r="BO121" s="1002"/>
      <c r="BP121" s="1003"/>
      <c r="BQ121" s="971">
        <v>716881</v>
      </c>
      <c r="BR121" s="972"/>
      <c r="BS121" s="972"/>
      <c r="BT121" s="972"/>
      <c r="BU121" s="972"/>
      <c r="BV121" s="972">
        <v>621528</v>
      </c>
      <c r="BW121" s="972"/>
      <c r="BX121" s="972"/>
      <c r="BY121" s="972"/>
      <c r="BZ121" s="972"/>
      <c r="CA121" s="972">
        <v>531880</v>
      </c>
      <c r="CB121" s="972"/>
      <c r="CC121" s="972"/>
      <c r="CD121" s="972"/>
      <c r="CE121" s="972"/>
      <c r="CF121" s="966">
        <v>11.5</v>
      </c>
      <c r="CG121" s="967"/>
      <c r="CH121" s="967"/>
      <c r="CI121" s="967"/>
      <c r="CJ121" s="967"/>
      <c r="CK121" s="1062"/>
      <c r="CL121" s="1063"/>
      <c r="CM121" s="1063"/>
      <c r="CN121" s="1063"/>
      <c r="CO121" s="1064"/>
      <c r="CP121" s="1072" t="s">
        <v>482</v>
      </c>
      <c r="CQ121" s="1073"/>
      <c r="CR121" s="1073"/>
      <c r="CS121" s="1073"/>
      <c r="CT121" s="1073"/>
      <c r="CU121" s="1073"/>
      <c r="CV121" s="1073"/>
      <c r="CW121" s="1073"/>
      <c r="CX121" s="1073"/>
      <c r="CY121" s="1073"/>
      <c r="CZ121" s="1073"/>
      <c r="DA121" s="1073"/>
      <c r="DB121" s="1073"/>
      <c r="DC121" s="1073"/>
      <c r="DD121" s="1073"/>
      <c r="DE121" s="1073"/>
      <c r="DF121" s="1074"/>
      <c r="DG121" s="971">
        <v>937838</v>
      </c>
      <c r="DH121" s="972"/>
      <c r="DI121" s="972"/>
      <c r="DJ121" s="972"/>
      <c r="DK121" s="972"/>
      <c r="DL121" s="972">
        <v>938666</v>
      </c>
      <c r="DM121" s="972"/>
      <c r="DN121" s="972"/>
      <c r="DO121" s="972"/>
      <c r="DP121" s="972"/>
      <c r="DQ121" s="972">
        <v>847785</v>
      </c>
      <c r="DR121" s="972"/>
      <c r="DS121" s="972"/>
      <c r="DT121" s="972"/>
      <c r="DU121" s="972"/>
      <c r="DV121" s="973">
        <v>18.3</v>
      </c>
      <c r="DW121" s="973"/>
      <c r="DX121" s="973"/>
      <c r="DY121" s="973"/>
      <c r="DZ121" s="974"/>
    </row>
    <row r="122" spans="1:130" s="246" customFormat="1" ht="26.25" customHeight="1" x14ac:dyDescent="0.15">
      <c r="A122" s="1111"/>
      <c r="B122" s="998"/>
      <c r="C122" s="968" t="s">
        <v>462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450</v>
      </c>
      <c r="AB122" s="1011"/>
      <c r="AC122" s="1011"/>
      <c r="AD122" s="1011"/>
      <c r="AE122" s="1012"/>
      <c r="AF122" s="1013" t="s">
        <v>441</v>
      </c>
      <c r="AG122" s="1011"/>
      <c r="AH122" s="1011"/>
      <c r="AI122" s="1011"/>
      <c r="AJ122" s="1012"/>
      <c r="AK122" s="1013" t="s">
        <v>441</v>
      </c>
      <c r="AL122" s="1011"/>
      <c r="AM122" s="1011"/>
      <c r="AN122" s="1011"/>
      <c r="AO122" s="1012"/>
      <c r="AP122" s="1014" t="s">
        <v>413</v>
      </c>
      <c r="AQ122" s="1015"/>
      <c r="AR122" s="1015"/>
      <c r="AS122" s="1015"/>
      <c r="AT122" s="1016"/>
      <c r="AU122" s="1044"/>
      <c r="AV122" s="1045"/>
      <c r="AW122" s="1045"/>
      <c r="AX122" s="1045"/>
      <c r="AY122" s="1046"/>
      <c r="AZ122" s="1026" t="s">
        <v>483</v>
      </c>
      <c r="BA122" s="1017"/>
      <c r="BB122" s="1017"/>
      <c r="BC122" s="1017"/>
      <c r="BD122" s="1017"/>
      <c r="BE122" s="1017"/>
      <c r="BF122" s="1017"/>
      <c r="BG122" s="1017"/>
      <c r="BH122" s="1017"/>
      <c r="BI122" s="1017"/>
      <c r="BJ122" s="1017"/>
      <c r="BK122" s="1017"/>
      <c r="BL122" s="1017"/>
      <c r="BM122" s="1017"/>
      <c r="BN122" s="1017"/>
      <c r="BO122" s="1017"/>
      <c r="BP122" s="1018"/>
      <c r="BQ122" s="1049">
        <v>9295683</v>
      </c>
      <c r="BR122" s="1050"/>
      <c r="BS122" s="1050"/>
      <c r="BT122" s="1050"/>
      <c r="BU122" s="1050"/>
      <c r="BV122" s="1050">
        <v>9507218</v>
      </c>
      <c r="BW122" s="1050"/>
      <c r="BX122" s="1050"/>
      <c r="BY122" s="1050"/>
      <c r="BZ122" s="1050"/>
      <c r="CA122" s="1050">
        <v>9547990</v>
      </c>
      <c r="CB122" s="1050"/>
      <c r="CC122" s="1050"/>
      <c r="CD122" s="1050"/>
      <c r="CE122" s="1050"/>
      <c r="CF122" s="1070">
        <v>206</v>
      </c>
      <c r="CG122" s="1071"/>
      <c r="CH122" s="1071"/>
      <c r="CI122" s="1071"/>
      <c r="CJ122" s="1071"/>
      <c r="CK122" s="1062"/>
      <c r="CL122" s="1063"/>
      <c r="CM122" s="1063"/>
      <c r="CN122" s="1063"/>
      <c r="CO122" s="1064"/>
      <c r="CP122" s="1072" t="s">
        <v>403</v>
      </c>
      <c r="CQ122" s="1073"/>
      <c r="CR122" s="1073"/>
      <c r="CS122" s="1073"/>
      <c r="CT122" s="1073"/>
      <c r="CU122" s="1073"/>
      <c r="CV122" s="1073"/>
      <c r="CW122" s="1073"/>
      <c r="CX122" s="1073"/>
      <c r="CY122" s="1073"/>
      <c r="CZ122" s="1073"/>
      <c r="DA122" s="1073"/>
      <c r="DB122" s="1073"/>
      <c r="DC122" s="1073"/>
      <c r="DD122" s="1073"/>
      <c r="DE122" s="1073"/>
      <c r="DF122" s="1074"/>
      <c r="DG122" s="971">
        <v>67861</v>
      </c>
      <c r="DH122" s="972"/>
      <c r="DI122" s="972"/>
      <c r="DJ122" s="972"/>
      <c r="DK122" s="972"/>
      <c r="DL122" s="972">
        <v>46947</v>
      </c>
      <c r="DM122" s="972"/>
      <c r="DN122" s="972"/>
      <c r="DO122" s="972"/>
      <c r="DP122" s="972"/>
      <c r="DQ122" s="972">
        <v>79755</v>
      </c>
      <c r="DR122" s="972"/>
      <c r="DS122" s="972"/>
      <c r="DT122" s="972"/>
      <c r="DU122" s="972"/>
      <c r="DV122" s="973">
        <v>1.7</v>
      </c>
      <c r="DW122" s="973"/>
      <c r="DX122" s="973"/>
      <c r="DY122" s="973"/>
      <c r="DZ122" s="974"/>
    </row>
    <row r="123" spans="1:130" s="246" customFormat="1" ht="26.25" customHeight="1" x14ac:dyDescent="0.15">
      <c r="A123" s="1111"/>
      <c r="B123" s="998"/>
      <c r="C123" s="968" t="s">
        <v>468</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441</v>
      </c>
      <c r="AB123" s="1011"/>
      <c r="AC123" s="1011"/>
      <c r="AD123" s="1011"/>
      <c r="AE123" s="1012"/>
      <c r="AF123" s="1013" t="s">
        <v>413</v>
      </c>
      <c r="AG123" s="1011"/>
      <c r="AH123" s="1011"/>
      <c r="AI123" s="1011"/>
      <c r="AJ123" s="1012"/>
      <c r="AK123" s="1013" t="s">
        <v>441</v>
      </c>
      <c r="AL123" s="1011"/>
      <c r="AM123" s="1011"/>
      <c r="AN123" s="1011"/>
      <c r="AO123" s="1012"/>
      <c r="AP123" s="1014" t="s">
        <v>413</v>
      </c>
      <c r="AQ123" s="1015"/>
      <c r="AR123" s="1015"/>
      <c r="AS123" s="1015"/>
      <c r="AT123" s="1016"/>
      <c r="AU123" s="1047"/>
      <c r="AV123" s="1048"/>
      <c r="AW123" s="1048"/>
      <c r="AX123" s="1048"/>
      <c r="AY123" s="1048"/>
      <c r="AZ123" s="277" t="s">
        <v>187</v>
      </c>
      <c r="BA123" s="277"/>
      <c r="BB123" s="277"/>
      <c r="BC123" s="277"/>
      <c r="BD123" s="277"/>
      <c r="BE123" s="277"/>
      <c r="BF123" s="277"/>
      <c r="BG123" s="277"/>
      <c r="BH123" s="277"/>
      <c r="BI123" s="277"/>
      <c r="BJ123" s="277"/>
      <c r="BK123" s="277"/>
      <c r="BL123" s="277"/>
      <c r="BM123" s="277"/>
      <c r="BN123" s="277"/>
      <c r="BO123" s="1027" t="s">
        <v>484</v>
      </c>
      <c r="BP123" s="1058"/>
      <c r="BQ123" s="1117">
        <v>13612713</v>
      </c>
      <c r="BR123" s="1118"/>
      <c r="BS123" s="1118"/>
      <c r="BT123" s="1118"/>
      <c r="BU123" s="1118"/>
      <c r="BV123" s="1118">
        <v>14092425</v>
      </c>
      <c r="BW123" s="1118"/>
      <c r="BX123" s="1118"/>
      <c r="BY123" s="1118"/>
      <c r="BZ123" s="1118"/>
      <c r="CA123" s="1118">
        <v>13834885</v>
      </c>
      <c r="CB123" s="1118"/>
      <c r="CC123" s="1118"/>
      <c r="CD123" s="1118"/>
      <c r="CE123" s="1118"/>
      <c r="CF123" s="1051"/>
      <c r="CG123" s="1052"/>
      <c r="CH123" s="1052"/>
      <c r="CI123" s="1052"/>
      <c r="CJ123" s="1053"/>
      <c r="CK123" s="1062"/>
      <c r="CL123" s="1063"/>
      <c r="CM123" s="1063"/>
      <c r="CN123" s="1063"/>
      <c r="CO123" s="1064"/>
      <c r="CP123" s="1072" t="s">
        <v>485</v>
      </c>
      <c r="CQ123" s="1073"/>
      <c r="CR123" s="1073"/>
      <c r="CS123" s="1073"/>
      <c r="CT123" s="1073"/>
      <c r="CU123" s="1073"/>
      <c r="CV123" s="1073"/>
      <c r="CW123" s="1073"/>
      <c r="CX123" s="1073"/>
      <c r="CY123" s="1073"/>
      <c r="CZ123" s="1073"/>
      <c r="DA123" s="1073"/>
      <c r="DB123" s="1073"/>
      <c r="DC123" s="1073"/>
      <c r="DD123" s="1073"/>
      <c r="DE123" s="1073"/>
      <c r="DF123" s="1074"/>
      <c r="DG123" s="1010">
        <v>6143</v>
      </c>
      <c r="DH123" s="1011"/>
      <c r="DI123" s="1011"/>
      <c r="DJ123" s="1011"/>
      <c r="DK123" s="1012"/>
      <c r="DL123" s="1013">
        <v>5956</v>
      </c>
      <c r="DM123" s="1011"/>
      <c r="DN123" s="1011"/>
      <c r="DO123" s="1011"/>
      <c r="DP123" s="1012"/>
      <c r="DQ123" s="1013">
        <v>5384</v>
      </c>
      <c r="DR123" s="1011"/>
      <c r="DS123" s="1011"/>
      <c r="DT123" s="1011"/>
      <c r="DU123" s="1012"/>
      <c r="DV123" s="1014">
        <v>0.1</v>
      </c>
      <c r="DW123" s="1015"/>
      <c r="DX123" s="1015"/>
      <c r="DY123" s="1015"/>
      <c r="DZ123" s="1016"/>
    </row>
    <row r="124" spans="1:130" s="246" customFormat="1" ht="26.25" customHeight="1" thickBot="1" x14ac:dyDescent="0.2">
      <c r="A124" s="1111"/>
      <c r="B124" s="998"/>
      <c r="C124" s="968" t="s">
        <v>471</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441</v>
      </c>
      <c r="AB124" s="1011"/>
      <c r="AC124" s="1011"/>
      <c r="AD124" s="1011"/>
      <c r="AE124" s="1012"/>
      <c r="AF124" s="1013" t="s">
        <v>440</v>
      </c>
      <c r="AG124" s="1011"/>
      <c r="AH124" s="1011"/>
      <c r="AI124" s="1011"/>
      <c r="AJ124" s="1012"/>
      <c r="AK124" s="1013" t="s">
        <v>450</v>
      </c>
      <c r="AL124" s="1011"/>
      <c r="AM124" s="1011"/>
      <c r="AN124" s="1011"/>
      <c r="AO124" s="1012"/>
      <c r="AP124" s="1014" t="s">
        <v>440</v>
      </c>
      <c r="AQ124" s="1015"/>
      <c r="AR124" s="1015"/>
      <c r="AS124" s="1015"/>
      <c r="AT124" s="1016"/>
      <c r="AU124" s="1113" t="s">
        <v>486</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441</v>
      </c>
      <c r="BR124" s="1080"/>
      <c r="BS124" s="1080"/>
      <c r="BT124" s="1080"/>
      <c r="BU124" s="1080"/>
      <c r="BV124" s="1080" t="s">
        <v>413</v>
      </c>
      <c r="BW124" s="1080"/>
      <c r="BX124" s="1080"/>
      <c r="BY124" s="1080"/>
      <c r="BZ124" s="1080"/>
      <c r="CA124" s="1080" t="s">
        <v>440</v>
      </c>
      <c r="CB124" s="1080"/>
      <c r="CC124" s="1080"/>
      <c r="CD124" s="1080"/>
      <c r="CE124" s="1080"/>
      <c r="CF124" s="1081"/>
      <c r="CG124" s="1082"/>
      <c r="CH124" s="1082"/>
      <c r="CI124" s="1082"/>
      <c r="CJ124" s="1083"/>
      <c r="CK124" s="1065"/>
      <c r="CL124" s="1065"/>
      <c r="CM124" s="1065"/>
      <c r="CN124" s="1065"/>
      <c r="CO124" s="1066"/>
      <c r="CP124" s="1072" t="s">
        <v>487</v>
      </c>
      <c r="CQ124" s="1073"/>
      <c r="CR124" s="1073"/>
      <c r="CS124" s="1073"/>
      <c r="CT124" s="1073"/>
      <c r="CU124" s="1073"/>
      <c r="CV124" s="1073"/>
      <c r="CW124" s="1073"/>
      <c r="CX124" s="1073"/>
      <c r="CY124" s="1073"/>
      <c r="CZ124" s="1073"/>
      <c r="DA124" s="1073"/>
      <c r="DB124" s="1073"/>
      <c r="DC124" s="1073"/>
      <c r="DD124" s="1073"/>
      <c r="DE124" s="1073"/>
      <c r="DF124" s="1074"/>
      <c r="DG124" s="1057" t="s">
        <v>413</v>
      </c>
      <c r="DH124" s="1036"/>
      <c r="DI124" s="1036"/>
      <c r="DJ124" s="1036"/>
      <c r="DK124" s="1037"/>
      <c r="DL124" s="1035" t="s">
        <v>450</v>
      </c>
      <c r="DM124" s="1036"/>
      <c r="DN124" s="1036"/>
      <c r="DO124" s="1036"/>
      <c r="DP124" s="1037"/>
      <c r="DQ124" s="1035" t="s">
        <v>450</v>
      </c>
      <c r="DR124" s="1036"/>
      <c r="DS124" s="1036"/>
      <c r="DT124" s="1036"/>
      <c r="DU124" s="1037"/>
      <c r="DV124" s="1038" t="s">
        <v>439</v>
      </c>
      <c r="DW124" s="1039"/>
      <c r="DX124" s="1039"/>
      <c r="DY124" s="1039"/>
      <c r="DZ124" s="1040"/>
    </row>
    <row r="125" spans="1:130" s="246" customFormat="1" ht="26.25" customHeight="1" x14ac:dyDescent="0.15">
      <c r="A125" s="1111"/>
      <c r="B125" s="998"/>
      <c r="C125" s="968" t="s">
        <v>473</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413</v>
      </c>
      <c r="AB125" s="1011"/>
      <c r="AC125" s="1011"/>
      <c r="AD125" s="1011"/>
      <c r="AE125" s="1012"/>
      <c r="AF125" s="1013" t="s">
        <v>450</v>
      </c>
      <c r="AG125" s="1011"/>
      <c r="AH125" s="1011"/>
      <c r="AI125" s="1011"/>
      <c r="AJ125" s="1012"/>
      <c r="AK125" s="1013" t="s">
        <v>413</v>
      </c>
      <c r="AL125" s="1011"/>
      <c r="AM125" s="1011"/>
      <c r="AN125" s="1011"/>
      <c r="AO125" s="1012"/>
      <c r="AP125" s="1014" t="s">
        <v>439</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488</v>
      </c>
      <c r="CL125" s="1060"/>
      <c r="CM125" s="1060"/>
      <c r="CN125" s="1060"/>
      <c r="CO125" s="1061"/>
      <c r="CP125" s="992" t="s">
        <v>489</v>
      </c>
      <c r="CQ125" s="941"/>
      <c r="CR125" s="941"/>
      <c r="CS125" s="941"/>
      <c r="CT125" s="941"/>
      <c r="CU125" s="941"/>
      <c r="CV125" s="941"/>
      <c r="CW125" s="941"/>
      <c r="CX125" s="941"/>
      <c r="CY125" s="941"/>
      <c r="CZ125" s="941"/>
      <c r="DA125" s="941"/>
      <c r="DB125" s="941"/>
      <c r="DC125" s="941"/>
      <c r="DD125" s="941"/>
      <c r="DE125" s="941"/>
      <c r="DF125" s="942"/>
      <c r="DG125" s="978" t="s">
        <v>441</v>
      </c>
      <c r="DH125" s="979"/>
      <c r="DI125" s="979"/>
      <c r="DJ125" s="979"/>
      <c r="DK125" s="979"/>
      <c r="DL125" s="979" t="s">
        <v>413</v>
      </c>
      <c r="DM125" s="979"/>
      <c r="DN125" s="979"/>
      <c r="DO125" s="979"/>
      <c r="DP125" s="979"/>
      <c r="DQ125" s="979" t="s">
        <v>413</v>
      </c>
      <c r="DR125" s="979"/>
      <c r="DS125" s="979"/>
      <c r="DT125" s="979"/>
      <c r="DU125" s="979"/>
      <c r="DV125" s="980" t="s">
        <v>413</v>
      </c>
      <c r="DW125" s="980"/>
      <c r="DX125" s="980"/>
      <c r="DY125" s="980"/>
      <c r="DZ125" s="981"/>
    </row>
    <row r="126" spans="1:130" s="246" customFormat="1" ht="26.25" customHeight="1" thickBot="1" x14ac:dyDescent="0.2">
      <c r="A126" s="1111"/>
      <c r="B126" s="998"/>
      <c r="C126" s="968" t="s">
        <v>475</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11004</v>
      </c>
      <c r="AB126" s="1011"/>
      <c r="AC126" s="1011"/>
      <c r="AD126" s="1011"/>
      <c r="AE126" s="1012"/>
      <c r="AF126" s="1013">
        <v>7462</v>
      </c>
      <c r="AG126" s="1011"/>
      <c r="AH126" s="1011"/>
      <c r="AI126" s="1011"/>
      <c r="AJ126" s="1012"/>
      <c r="AK126" s="1013">
        <v>6990</v>
      </c>
      <c r="AL126" s="1011"/>
      <c r="AM126" s="1011"/>
      <c r="AN126" s="1011"/>
      <c r="AO126" s="1012"/>
      <c r="AP126" s="1014">
        <v>0.2</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490</v>
      </c>
      <c r="CQ126" s="1002"/>
      <c r="CR126" s="1002"/>
      <c r="CS126" s="1002"/>
      <c r="CT126" s="1002"/>
      <c r="CU126" s="1002"/>
      <c r="CV126" s="1002"/>
      <c r="CW126" s="1002"/>
      <c r="CX126" s="1002"/>
      <c r="CY126" s="1002"/>
      <c r="CZ126" s="1002"/>
      <c r="DA126" s="1002"/>
      <c r="DB126" s="1002"/>
      <c r="DC126" s="1002"/>
      <c r="DD126" s="1002"/>
      <c r="DE126" s="1002"/>
      <c r="DF126" s="1003"/>
      <c r="DG126" s="971" t="s">
        <v>439</v>
      </c>
      <c r="DH126" s="972"/>
      <c r="DI126" s="972"/>
      <c r="DJ126" s="972"/>
      <c r="DK126" s="972"/>
      <c r="DL126" s="972" t="s">
        <v>413</v>
      </c>
      <c r="DM126" s="972"/>
      <c r="DN126" s="972"/>
      <c r="DO126" s="972"/>
      <c r="DP126" s="972"/>
      <c r="DQ126" s="972" t="s">
        <v>413</v>
      </c>
      <c r="DR126" s="972"/>
      <c r="DS126" s="972"/>
      <c r="DT126" s="972"/>
      <c r="DU126" s="972"/>
      <c r="DV126" s="973" t="s">
        <v>413</v>
      </c>
      <c r="DW126" s="973"/>
      <c r="DX126" s="973"/>
      <c r="DY126" s="973"/>
      <c r="DZ126" s="974"/>
    </row>
    <row r="127" spans="1:130" s="246" customFormat="1" ht="26.25" customHeight="1" x14ac:dyDescent="0.15">
      <c r="A127" s="1112"/>
      <c r="B127" s="1000"/>
      <c r="C127" s="1054" t="s">
        <v>491</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1709</v>
      </c>
      <c r="AB127" s="1011"/>
      <c r="AC127" s="1011"/>
      <c r="AD127" s="1011"/>
      <c r="AE127" s="1012"/>
      <c r="AF127" s="1013">
        <v>1552</v>
      </c>
      <c r="AG127" s="1011"/>
      <c r="AH127" s="1011"/>
      <c r="AI127" s="1011"/>
      <c r="AJ127" s="1012"/>
      <c r="AK127" s="1013">
        <v>1595</v>
      </c>
      <c r="AL127" s="1011"/>
      <c r="AM127" s="1011"/>
      <c r="AN127" s="1011"/>
      <c r="AO127" s="1012"/>
      <c r="AP127" s="1014">
        <v>0</v>
      </c>
      <c r="AQ127" s="1015"/>
      <c r="AR127" s="1015"/>
      <c r="AS127" s="1015"/>
      <c r="AT127" s="1016"/>
      <c r="AU127" s="282"/>
      <c r="AV127" s="282"/>
      <c r="AW127" s="282"/>
      <c r="AX127" s="1084" t="s">
        <v>492</v>
      </c>
      <c r="AY127" s="1085"/>
      <c r="AZ127" s="1085"/>
      <c r="BA127" s="1085"/>
      <c r="BB127" s="1085"/>
      <c r="BC127" s="1085"/>
      <c r="BD127" s="1085"/>
      <c r="BE127" s="1086"/>
      <c r="BF127" s="1087" t="s">
        <v>493</v>
      </c>
      <c r="BG127" s="1085"/>
      <c r="BH127" s="1085"/>
      <c r="BI127" s="1085"/>
      <c r="BJ127" s="1085"/>
      <c r="BK127" s="1085"/>
      <c r="BL127" s="1086"/>
      <c r="BM127" s="1087" t="s">
        <v>494</v>
      </c>
      <c r="BN127" s="1085"/>
      <c r="BO127" s="1085"/>
      <c r="BP127" s="1085"/>
      <c r="BQ127" s="1085"/>
      <c r="BR127" s="1085"/>
      <c r="BS127" s="1086"/>
      <c r="BT127" s="1087" t="s">
        <v>495</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496</v>
      </c>
      <c r="CQ127" s="1002"/>
      <c r="CR127" s="1002"/>
      <c r="CS127" s="1002"/>
      <c r="CT127" s="1002"/>
      <c r="CU127" s="1002"/>
      <c r="CV127" s="1002"/>
      <c r="CW127" s="1002"/>
      <c r="CX127" s="1002"/>
      <c r="CY127" s="1002"/>
      <c r="CZ127" s="1002"/>
      <c r="DA127" s="1002"/>
      <c r="DB127" s="1002"/>
      <c r="DC127" s="1002"/>
      <c r="DD127" s="1002"/>
      <c r="DE127" s="1002"/>
      <c r="DF127" s="1003"/>
      <c r="DG127" s="971" t="s">
        <v>447</v>
      </c>
      <c r="DH127" s="972"/>
      <c r="DI127" s="972"/>
      <c r="DJ127" s="972"/>
      <c r="DK127" s="972"/>
      <c r="DL127" s="972" t="s">
        <v>413</v>
      </c>
      <c r="DM127" s="972"/>
      <c r="DN127" s="972"/>
      <c r="DO127" s="972"/>
      <c r="DP127" s="972"/>
      <c r="DQ127" s="972" t="s">
        <v>450</v>
      </c>
      <c r="DR127" s="972"/>
      <c r="DS127" s="972"/>
      <c r="DT127" s="972"/>
      <c r="DU127" s="972"/>
      <c r="DV127" s="973" t="s">
        <v>447</v>
      </c>
      <c r="DW127" s="973"/>
      <c r="DX127" s="973"/>
      <c r="DY127" s="973"/>
      <c r="DZ127" s="974"/>
    </row>
    <row r="128" spans="1:130" s="246" customFormat="1" ht="26.25" customHeight="1" thickBot="1" x14ac:dyDescent="0.2">
      <c r="A128" s="1095" t="s">
        <v>497</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498</v>
      </c>
      <c r="X128" s="1097"/>
      <c r="Y128" s="1097"/>
      <c r="Z128" s="1098"/>
      <c r="AA128" s="1099">
        <v>99829</v>
      </c>
      <c r="AB128" s="1100"/>
      <c r="AC128" s="1100"/>
      <c r="AD128" s="1100"/>
      <c r="AE128" s="1101"/>
      <c r="AF128" s="1102">
        <v>98195</v>
      </c>
      <c r="AG128" s="1100"/>
      <c r="AH128" s="1100"/>
      <c r="AI128" s="1100"/>
      <c r="AJ128" s="1101"/>
      <c r="AK128" s="1102">
        <v>89236</v>
      </c>
      <c r="AL128" s="1100"/>
      <c r="AM128" s="1100"/>
      <c r="AN128" s="1100"/>
      <c r="AO128" s="1101"/>
      <c r="AP128" s="1103"/>
      <c r="AQ128" s="1104"/>
      <c r="AR128" s="1104"/>
      <c r="AS128" s="1104"/>
      <c r="AT128" s="1105"/>
      <c r="AU128" s="282"/>
      <c r="AV128" s="282"/>
      <c r="AW128" s="282"/>
      <c r="AX128" s="940" t="s">
        <v>499</v>
      </c>
      <c r="AY128" s="941"/>
      <c r="AZ128" s="941"/>
      <c r="BA128" s="941"/>
      <c r="BB128" s="941"/>
      <c r="BC128" s="941"/>
      <c r="BD128" s="941"/>
      <c r="BE128" s="942"/>
      <c r="BF128" s="1106" t="s">
        <v>447</v>
      </c>
      <c r="BG128" s="1107"/>
      <c r="BH128" s="1107"/>
      <c r="BI128" s="1107"/>
      <c r="BJ128" s="1107"/>
      <c r="BK128" s="1107"/>
      <c r="BL128" s="1108"/>
      <c r="BM128" s="1106">
        <v>14.58</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500</v>
      </c>
      <c r="CQ128" s="1089"/>
      <c r="CR128" s="1089"/>
      <c r="CS128" s="1089"/>
      <c r="CT128" s="1089"/>
      <c r="CU128" s="1089"/>
      <c r="CV128" s="1089"/>
      <c r="CW128" s="1089"/>
      <c r="CX128" s="1089"/>
      <c r="CY128" s="1089"/>
      <c r="CZ128" s="1089"/>
      <c r="DA128" s="1089"/>
      <c r="DB128" s="1089"/>
      <c r="DC128" s="1089"/>
      <c r="DD128" s="1089"/>
      <c r="DE128" s="1089"/>
      <c r="DF128" s="1090"/>
      <c r="DG128" s="1091" t="s">
        <v>413</v>
      </c>
      <c r="DH128" s="1092"/>
      <c r="DI128" s="1092"/>
      <c r="DJ128" s="1092"/>
      <c r="DK128" s="1092"/>
      <c r="DL128" s="1092" t="s">
        <v>447</v>
      </c>
      <c r="DM128" s="1092"/>
      <c r="DN128" s="1092"/>
      <c r="DO128" s="1092"/>
      <c r="DP128" s="1092"/>
      <c r="DQ128" s="1092" t="s">
        <v>447</v>
      </c>
      <c r="DR128" s="1092"/>
      <c r="DS128" s="1092"/>
      <c r="DT128" s="1092"/>
      <c r="DU128" s="1092"/>
      <c r="DV128" s="1093" t="s">
        <v>447</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501</v>
      </c>
      <c r="X129" s="1126"/>
      <c r="Y129" s="1126"/>
      <c r="Z129" s="1127"/>
      <c r="AA129" s="1010">
        <v>6236474</v>
      </c>
      <c r="AB129" s="1011"/>
      <c r="AC129" s="1011"/>
      <c r="AD129" s="1011"/>
      <c r="AE129" s="1012"/>
      <c r="AF129" s="1013">
        <v>5948687</v>
      </c>
      <c r="AG129" s="1011"/>
      <c r="AH129" s="1011"/>
      <c r="AI129" s="1011"/>
      <c r="AJ129" s="1012"/>
      <c r="AK129" s="1013">
        <v>5722345</v>
      </c>
      <c r="AL129" s="1011"/>
      <c r="AM129" s="1011"/>
      <c r="AN129" s="1011"/>
      <c r="AO129" s="1012"/>
      <c r="AP129" s="1128"/>
      <c r="AQ129" s="1129"/>
      <c r="AR129" s="1129"/>
      <c r="AS129" s="1129"/>
      <c r="AT129" s="1130"/>
      <c r="AU129" s="284"/>
      <c r="AV129" s="284"/>
      <c r="AW129" s="284"/>
      <c r="AX129" s="1119" t="s">
        <v>502</v>
      </c>
      <c r="AY129" s="1002"/>
      <c r="AZ129" s="1002"/>
      <c r="BA129" s="1002"/>
      <c r="BB129" s="1002"/>
      <c r="BC129" s="1002"/>
      <c r="BD129" s="1002"/>
      <c r="BE129" s="1003"/>
      <c r="BF129" s="1120" t="s">
        <v>503</v>
      </c>
      <c r="BG129" s="1121"/>
      <c r="BH129" s="1121"/>
      <c r="BI129" s="1121"/>
      <c r="BJ129" s="1121"/>
      <c r="BK129" s="1121"/>
      <c r="BL129" s="1122"/>
      <c r="BM129" s="1120">
        <v>19.579999999999998</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504</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505</v>
      </c>
      <c r="X130" s="1126"/>
      <c r="Y130" s="1126"/>
      <c r="Z130" s="1127"/>
      <c r="AA130" s="1010">
        <v>1186173</v>
      </c>
      <c r="AB130" s="1011"/>
      <c r="AC130" s="1011"/>
      <c r="AD130" s="1011"/>
      <c r="AE130" s="1012"/>
      <c r="AF130" s="1013">
        <v>1158464</v>
      </c>
      <c r="AG130" s="1011"/>
      <c r="AH130" s="1011"/>
      <c r="AI130" s="1011"/>
      <c r="AJ130" s="1012"/>
      <c r="AK130" s="1013">
        <v>1087044</v>
      </c>
      <c r="AL130" s="1011"/>
      <c r="AM130" s="1011"/>
      <c r="AN130" s="1011"/>
      <c r="AO130" s="1012"/>
      <c r="AP130" s="1128"/>
      <c r="AQ130" s="1129"/>
      <c r="AR130" s="1129"/>
      <c r="AS130" s="1129"/>
      <c r="AT130" s="1130"/>
      <c r="AU130" s="284"/>
      <c r="AV130" s="284"/>
      <c r="AW130" s="284"/>
      <c r="AX130" s="1119" t="s">
        <v>506</v>
      </c>
      <c r="AY130" s="1002"/>
      <c r="AZ130" s="1002"/>
      <c r="BA130" s="1002"/>
      <c r="BB130" s="1002"/>
      <c r="BC130" s="1002"/>
      <c r="BD130" s="1002"/>
      <c r="BE130" s="1003"/>
      <c r="BF130" s="1156">
        <v>8.1999999999999993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507</v>
      </c>
      <c r="X131" s="1164"/>
      <c r="Y131" s="1164"/>
      <c r="Z131" s="1165"/>
      <c r="AA131" s="1057">
        <v>5050301</v>
      </c>
      <c r="AB131" s="1036"/>
      <c r="AC131" s="1036"/>
      <c r="AD131" s="1036"/>
      <c r="AE131" s="1037"/>
      <c r="AF131" s="1035">
        <v>4790223</v>
      </c>
      <c r="AG131" s="1036"/>
      <c r="AH131" s="1036"/>
      <c r="AI131" s="1036"/>
      <c r="AJ131" s="1037"/>
      <c r="AK131" s="1035">
        <v>4635301</v>
      </c>
      <c r="AL131" s="1036"/>
      <c r="AM131" s="1036"/>
      <c r="AN131" s="1036"/>
      <c r="AO131" s="1037"/>
      <c r="AP131" s="1166"/>
      <c r="AQ131" s="1167"/>
      <c r="AR131" s="1167"/>
      <c r="AS131" s="1167"/>
      <c r="AT131" s="1168"/>
      <c r="AU131" s="284"/>
      <c r="AV131" s="284"/>
      <c r="AW131" s="284"/>
      <c r="AX131" s="1138" t="s">
        <v>508</v>
      </c>
      <c r="AY131" s="1089"/>
      <c r="AZ131" s="1089"/>
      <c r="BA131" s="1089"/>
      <c r="BB131" s="1089"/>
      <c r="BC131" s="1089"/>
      <c r="BD131" s="1089"/>
      <c r="BE131" s="1090"/>
      <c r="BF131" s="1139" t="s">
        <v>503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509</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510</v>
      </c>
      <c r="W132" s="1149"/>
      <c r="X132" s="1149"/>
      <c r="Y132" s="1149"/>
      <c r="Z132" s="1150"/>
      <c r="AA132" s="1151">
        <v>7.4118552539999998</v>
      </c>
      <c r="AB132" s="1152"/>
      <c r="AC132" s="1152"/>
      <c r="AD132" s="1152"/>
      <c r="AE132" s="1153"/>
      <c r="AF132" s="1154">
        <v>8.1161357209999991</v>
      </c>
      <c r="AG132" s="1152"/>
      <c r="AH132" s="1152"/>
      <c r="AI132" s="1152"/>
      <c r="AJ132" s="1153"/>
      <c r="AK132" s="1154">
        <v>9.1475828650000004</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511</v>
      </c>
      <c r="W133" s="1132"/>
      <c r="X133" s="1132"/>
      <c r="Y133" s="1132"/>
      <c r="Z133" s="1133"/>
      <c r="AA133" s="1134">
        <v>8.4</v>
      </c>
      <c r="AB133" s="1135"/>
      <c r="AC133" s="1135"/>
      <c r="AD133" s="1135"/>
      <c r="AE133" s="1136"/>
      <c r="AF133" s="1134">
        <v>7.8</v>
      </c>
      <c r="AG133" s="1135"/>
      <c r="AH133" s="1135"/>
      <c r="AI133" s="1135"/>
      <c r="AJ133" s="1136"/>
      <c r="AK133" s="1134">
        <v>8.1999999999999993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dKZjR8pkwB8Fay8Mbp0Czn02HmdLosJLAG4HhsCxrLZj+pJlwEM4S3rtoX3YsqKIQPtJj1q9xAixhE1TLTz4A==" saltValue="d4rdtMAn/c7DDao+AcdPq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31" zoomScale="130" zoomScaleNormal="85" zoomScaleSheetLayoutView="13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YJxqcTDDimGmNaOtFddTeGt4iW4jCrsuYZKVg8Z6MxzpOsdWxWpjAhzqjF5Gp2WAizvBenonudy+sepXuOfmPQ==" saltValue="7/DecZz3eqZZvGpscy6yY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qVPb8cvnSF5/HE17kU7dn6mUaEM/GS2v8GFY1nUx13sN9/HLkoFsn5if8iSSTdE0z6hm4yteNhp9houOoNb2A==" saltValue="elWFitYzrhVs5B+GJ8tu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520</v>
      </c>
      <c r="AL9" s="1175"/>
      <c r="AM9" s="1175"/>
      <c r="AN9" s="1176"/>
      <c r="AO9" s="312">
        <v>1270926</v>
      </c>
      <c r="AP9" s="312">
        <v>159444</v>
      </c>
      <c r="AQ9" s="313">
        <v>137457</v>
      </c>
      <c r="AR9" s="314">
        <v>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521</v>
      </c>
      <c r="AL10" s="1175"/>
      <c r="AM10" s="1175"/>
      <c r="AN10" s="1176"/>
      <c r="AO10" s="315">
        <v>171257</v>
      </c>
      <c r="AP10" s="315">
        <v>21485</v>
      </c>
      <c r="AQ10" s="316">
        <v>16552</v>
      </c>
      <c r="AR10" s="317">
        <v>29.8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522</v>
      </c>
      <c r="AL11" s="1175"/>
      <c r="AM11" s="1175"/>
      <c r="AN11" s="1176"/>
      <c r="AO11" s="315">
        <v>323931</v>
      </c>
      <c r="AP11" s="315">
        <v>40639</v>
      </c>
      <c r="AQ11" s="316">
        <v>23820</v>
      </c>
      <c r="AR11" s="317">
        <v>70.599999999999994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523</v>
      </c>
      <c r="AL12" s="1175"/>
      <c r="AM12" s="1175"/>
      <c r="AN12" s="1176"/>
      <c r="AO12" s="315">
        <v>451007</v>
      </c>
      <c r="AP12" s="315">
        <v>56581</v>
      </c>
      <c r="AQ12" s="316">
        <v>3889</v>
      </c>
      <c r="AR12" s="317">
        <v>1354.9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524</v>
      </c>
      <c r="AL13" s="1175"/>
      <c r="AM13" s="1175"/>
      <c r="AN13" s="1176"/>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526</v>
      </c>
      <c r="AL14" s="1175"/>
      <c r="AM14" s="1175"/>
      <c r="AN14" s="1176"/>
      <c r="AO14" s="315">
        <v>67197</v>
      </c>
      <c r="AP14" s="315">
        <v>8430</v>
      </c>
      <c r="AQ14" s="316">
        <v>6581</v>
      </c>
      <c r="AR14" s="317">
        <v>28.1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527</v>
      </c>
      <c r="AL15" s="1175"/>
      <c r="AM15" s="1175"/>
      <c r="AN15" s="1176"/>
      <c r="AO15" s="315" t="s">
        <v>525</v>
      </c>
      <c r="AP15" s="315" t="s">
        <v>525</v>
      </c>
      <c r="AQ15" s="316">
        <v>3467</v>
      </c>
      <c r="AR15" s="317" t="s">
        <v>525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528</v>
      </c>
      <c r="AL16" s="1178"/>
      <c r="AM16" s="1178"/>
      <c r="AN16" s="1179"/>
      <c r="AO16" s="315">
        <v>-108800</v>
      </c>
      <c r="AP16" s="315">
        <v>-13649</v>
      </c>
      <c r="AQ16" s="316">
        <v>-13853</v>
      </c>
      <c r="AR16" s="317">
        <v>-1.5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187</v>
      </c>
      <c r="AL17" s="1178"/>
      <c r="AM17" s="1178"/>
      <c r="AN17" s="1179"/>
      <c r="AO17" s="315">
        <v>2175518</v>
      </c>
      <c r="AP17" s="315">
        <v>272929</v>
      </c>
      <c r="AQ17" s="316">
        <v>177914</v>
      </c>
      <c r="AR17" s="317">
        <v>53.4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533</v>
      </c>
      <c r="AL21" s="1170"/>
      <c r="AM21" s="1170"/>
      <c r="AN21" s="1171"/>
      <c r="AO21" s="327">
        <v>18.690000000000001</v>
      </c>
      <c r="AP21" s="328">
        <v>15.77</v>
      </c>
      <c r="AQ21" s="329">
        <v>2.92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534</v>
      </c>
      <c r="AL22" s="1170"/>
      <c r="AM22" s="1170"/>
      <c r="AN22" s="1171"/>
      <c r="AO22" s="332">
        <v>95.8</v>
      </c>
      <c r="AP22" s="333">
        <v>96</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538</v>
      </c>
      <c r="AL32" s="1186"/>
      <c r="AM32" s="1186"/>
      <c r="AN32" s="1187"/>
      <c r="AO32" s="342">
        <v>1307961</v>
      </c>
      <c r="AP32" s="342">
        <v>164090</v>
      </c>
      <c r="AQ32" s="343">
        <v>107318</v>
      </c>
      <c r="AR32" s="344">
        <v>52.9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539</v>
      </c>
      <c r="AL33" s="1186"/>
      <c r="AM33" s="1186"/>
      <c r="AN33" s="1187"/>
      <c r="AO33" s="342" t="s">
        <v>525</v>
      </c>
      <c r="AP33" s="342" t="s">
        <v>525</v>
      </c>
      <c r="AQ33" s="343">
        <v>192</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540</v>
      </c>
      <c r="AL34" s="1186"/>
      <c r="AM34" s="1186"/>
      <c r="AN34" s="1187"/>
      <c r="AO34" s="342" t="s">
        <v>525</v>
      </c>
      <c r="AP34" s="342" t="s">
        <v>525</v>
      </c>
      <c r="AQ34" s="343">
        <v>281</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541</v>
      </c>
      <c r="AL35" s="1186"/>
      <c r="AM35" s="1186"/>
      <c r="AN35" s="1187"/>
      <c r="AO35" s="342">
        <v>272537</v>
      </c>
      <c r="AP35" s="342">
        <v>34191</v>
      </c>
      <c r="AQ35" s="343">
        <v>22732</v>
      </c>
      <c r="AR35" s="344">
        <v>50.4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542</v>
      </c>
      <c r="AL36" s="1186"/>
      <c r="AM36" s="1186"/>
      <c r="AN36" s="1187"/>
      <c r="AO36" s="342">
        <v>11215</v>
      </c>
      <c r="AP36" s="342">
        <v>1407</v>
      </c>
      <c r="AQ36" s="343">
        <v>3735</v>
      </c>
      <c r="AR36" s="344">
        <v>-62.3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543</v>
      </c>
      <c r="AL37" s="1186"/>
      <c r="AM37" s="1186"/>
      <c r="AN37" s="1187"/>
      <c r="AO37" s="342">
        <v>8585</v>
      </c>
      <c r="AP37" s="342">
        <v>1077</v>
      </c>
      <c r="AQ37" s="343">
        <v>1596</v>
      </c>
      <c r="AR37" s="344">
        <v>-32.5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544</v>
      </c>
      <c r="AL38" s="1189"/>
      <c r="AM38" s="1189"/>
      <c r="AN38" s="1190"/>
      <c r="AO38" s="345" t="s">
        <v>525</v>
      </c>
      <c r="AP38" s="345" t="s">
        <v>525</v>
      </c>
      <c r="AQ38" s="346">
        <v>19</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545</v>
      </c>
      <c r="AL39" s="1189"/>
      <c r="AM39" s="1189"/>
      <c r="AN39" s="1190"/>
      <c r="AO39" s="342">
        <v>-89236</v>
      </c>
      <c r="AP39" s="342">
        <v>-11195</v>
      </c>
      <c r="AQ39" s="343">
        <v>-5126</v>
      </c>
      <c r="AR39" s="344">
        <v>118.4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546</v>
      </c>
      <c r="AL40" s="1186"/>
      <c r="AM40" s="1186"/>
      <c r="AN40" s="1187"/>
      <c r="AO40" s="342">
        <v>-1087044</v>
      </c>
      <c r="AP40" s="342">
        <v>-136375</v>
      </c>
      <c r="AQ40" s="343">
        <v>-92432</v>
      </c>
      <c r="AR40" s="344">
        <v>47.5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424018</v>
      </c>
      <c r="AP41" s="342">
        <v>53195</v>
      </c>
      <c r="AQ41" s="343">
        <v>38314</v>
      </c>
      <c r="AR41" s="344">
        <v>38.799999999999997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515</v>
      </c>
      <c r="AN49" s="1182" t="s">
        <v>550</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976840</v>
      </c>
      <c r="AN51" s="364">
        <v>110440</v>
      </c>
      <c r="AO51" s="365">
        <v>-9.6999999999999993</v>
      </c>
      <c r="AP51" s="366">
        <v>175675</v>
      </c>
      <c r="AQ51" s="367">
        <v>0.6</v>
      </c>
      <c r="AR51" s="368">
        <v>-10.3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599597</v>
      </c>
      <c r="AN52" s="372">
        <v>67789</v>
      </c>
      <c r="AO52" s="373">
        <v>-20.9</v>
      </c>
      <c r="AP52" s="374">
        <v>87698</v>
      </c>
      <c r="AQ52" s="375">
        <v>10</v>
      </c>
      <c r="AR52" s="376">
        <v>-30.9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1354161</v>
      </c>
      <c r="AN53" s="364">
        <v>156786</v>
      </c>
      <c r="AO53" s="365">
        <v>42</v>
      </c>
      <c r="AP53" s="366">
        <v>162193</v>
      </c>
      <c r="AQ53" s="367">
        <v>-7.7</v>
      </c>
      <c r="AR53" s="368">
        <v>49.7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834205</v>
      </c>
      <c r="AN54" s="372">
        <v>96585</v>
      </c>
      <c r="AO54" s="373">
        <v>42.5</v>
      </c>
      <c r="AP54" s="374">
        <v>79985</v>
      </c>
      <c r="AQ54" s="375">
        <v>-8.8000000000000007</v>
      </c>
      <c r="AR54" s="376">
        <v>51.3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1257239</v>
      </c>
      <c r="AN55" s="364">
        <v>148733</v>
      </c>
      <c r="AO55" s="365">
        <v>-5.0999999999999996</v>
      </c>
      <c r="AP55" s="366">
        <v>168868</v>
      </c>
      <c r="AQ55" s="367">
        <v>4.0999999999999996</v>
      </c>
      <c r="AR55" s="368">
        <v>-9.1999999999999993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741161</v>
      </c>
      <c r="AN56" s="372">
        <v>87680</v>
      </c>
      <c r="AO56" s="373">
        <v>-9.1999999999999993</v>
      </c>
      <c r="AP56" s="374">
        <v>79360</v>
      </c>
      <c r="AQ56" s="375">
        <v>-0.8</v>
      </c>
      <c r="AR56" s="376">
        <v>-8.4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2681942</v>
      </c>
      <c r="AN57" s="364">
        <v>327266</v>
      </c>
      <c r="AO57" s="365">
        <v>120</v>
      </c>
      <c r="AP57" s="366">
        <v>202870</v>
      </c>
      <c r="AQ57" s="367">
        <v>20.100000000000001</v>
      </c>
      <c r="AR57" s="368">
        <v>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1058239</v>
      </c>
      <c r="AN58" s="372">
        <v>129132</v>
      </c>
      <c r="AO58" s="373">
        <v>47.3</v>
      </c>
      <c r="AP58" s="374">
        <v>79735</v>
      </c>
      <c r="AQ58" s="375">
        <v>0.5</v>
      </c>
      <c r="AR58" s="376">
        <v>46.8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2083813</v>
      </c>
      <c r="AN59" s="364">
        <v>261424</v>
      </c>
      <c r="AO59" s="365">
        <v>-20.100000000000001</v>
      </c>
      <c r="AP59" s="366">
        <v>167497</v>
      </c>
      <c r="AQ59" s="367">
        <v>-17.399999999999999</v>
      </c>
      <c r="AR59" s="368">
        <v>-2.7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1648035</v>
      </c>
      <c r="AN60" s="372">
        <v>206754</v>
      </c>
      <c r="AO60" s="373">
        <v>60.1</v>
      </c>
      <c r="AP60" s="374">
        <v>82571</v>
      </c>
      <c r="AQ60" s="375">
        <v>3.6</v>
      </c>
      <c r="AR60" s="376">
        <v>56.5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1670799</v>
      </c>
      <c r="AN61" s="379">
        <v>200930</v>
      </c>
      <c r="AO61" s="380">
        <v>25.4</v>
      </c>
      <c r="AP61" s="381">
        <v>175421</v>
      </c>
      <c r="AQ61" s="382">
        <v>-0.1</v>
      </c>
      <c r="AR61" s="368">
        <v>25.5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976247</v>
      </c>
      <c r="AN62" s="372">
        <v>117588</v>
      </c>
      <c r="AO62" s="373">
        <v>24</v>
      </c>
      <c r="AP62" s="374">
        <v>81870</v>
      </c>
      <c r="AQ62" s="375">
        <v>0.9</v>
      </c>
      <c r="AR62" s="376">
        <v>23.1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JBEhLqHSaKL7LMw9u01L8mxJqgtFO1ZWWcxJ0kbS7pXh4uSrfa7IkYA4Zq2tUM5BTIop8NyJOVp+vaLeNxWpQ==" saltValue="fvMlhf2cHS4LyTaM/Hy70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V7+9u7cIVUGvlK05y1axolXXZ6dYBhh0TH6NhROONwq8+xpyn0YMaAwGi0BSz4kTDxqEieoRlxazSmEbWj1uQ==" saltValue="waYdzA6OKiHxGtEWR5X7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NqF1mPAMWYvDsDYvXurfliRb2mbfaOqI7zW3lwLP9YWXHYGLOfM9VJT9LPKdEb0HZOtciiO9NJmTAdTkgUY9g==" saltValue="L5Jjvi/Vgj9vhxEDueDE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94" t="s">
        <v>3</v>
      </c>
      <c r="D47" s="1194"/>
      <c r="E47" s="1195"/>
      <c r="F47" s="11">
        <v>20.56</v>
      </c>
      <c r="G47" s="12">
        <v>22.53</v>
      </c>
      <c r="H47" s="12">
        <v>27.22</v>
      </c>
      <c r="I47" s="12">
        <v>32.75</v>
      </c>
      <c r="J47" s="13">
        <v>36.380000000000003</v>
      </c>
    </row>
    <row r="48" spans="2:10" ht="57.75" customHeight="1" x14ac:dyDescent="0.15">
      <c r="B48" s="14"/>
      <c r="C48" s="1196" t="s">
        <v>4</v>
      </c>
      <c r="D48" s="1196"/>
      <c r="E48" s="1197"/>
      <c r="F48" s="15">
        <v>3.15</v>
      </c>
      <c r="G48" s="16">
        <v>4.8</v>
      </c>
      <c r="H48" s="16">
        <v>6.41</v>
      </c>
      <c r="I48" s="16">
        <v>4.3899999999999997</v>
      </c>
      <c r="J48" s="17">
        <v>3.53</v>
      </c>
    </row>
    <row r="49" spans="2:10" ht="57.75" customHeight="1" thickBot="1" x14ac:dyDescent="0.2">
      <c r="B49" s="18"/>
      <c r="C49" s="1198" t="s">
        <v>5</v>
      </c>
      <c r="D49" s="1198"/>
      <c r="E49" s="1199"/>
      <c r="F49" s="19">
        <v>2.33</v>
      </c>
      <c r="G49" s="20">
        <v>4.47</v>
      </c>
      <c r="H49" s="20">
        <v>1.38</v>
      </c>
      <c r="I49" s="20" t="s">
        <v>571</v>
      </c>
      <c r="J49" s="21" t="s">
        <v>572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huOiamVTBVxZ58zcGgI9Q2POloBr0mujNd0xdgWk68udi4wJJTgoUboZTnTi20PdWbi7hbWuEN5u+ZgOeaypA==" saltValue="/u8K6T84PQDaQWfC4fIp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2020-03-04T23:48:48Z</cp:lastPrinted>
  <dcterms:created xsi:type="dcterms:W3CDTF">2020-02-10T01:57:22Z</dcterms:created>
  <dcterms:modified xsi:type="dcterms:W3CDTF">2020-09-27T23:44:18Z</dcterms:modified>
  <cp:category/>
</cp:coreProperties>
</file>