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AS6" i="5"/>
  <c r="J16" i="4" s="1"/>
  <c r="AR6" i="5"/>
  <c r="H16" i="4" s="1"/>
  <c r="AQ6" i="5"/>
  <c r="F16" i="4" s="1"/>
  <c r="AP6" i="5"/>
  <c r="N15" i="4" s="1"/>
  <c r="AO6" i="5"/>
  <c r="L15" i="4" s="1"/>
  <c r="AN6" i="5"/>
  <c r="AM6" i="5"/>
  <c r="H15" i="4" s="1"/>
  <c r="AL6" i="5"/>
  <c r="F15" i="4" s="1"/>
  <c r="AK6" i="5"/>
  <c r="N14" i="4" s="1"/>
  <c r="AJ6" i="5"/>
  <c r="AI6" i="5"/>
  <c r="AH6" i="5"/>
  <c r="H14" i="4" s="1"/>
  <c r="AG6" i="5"/>
  <c r="F14" i="4" s="1"/>
  <c r="AF6" i="5"/>
  <c r="AE6" i="5"/>
  <c r="AD6" i="5"/>
  <c r="AC6" i="5"/>
  <c r="H13" i="4" s="1"/>
  <c r="AB6" i="5"/>
  <c r="F13" i="4" s="1"/>
  <c r="AA6" i="5"/>
  <c r="N12" i="4" s="1"/>
  <c r="Z6" i="5"/>
  <c r="L12" i="4" s="1"/>
  <c r="Y6" i="5"/>
  <c r="J12" i="4" s="1"/>
  <c r="X6" i="5"/>
  <c r="W6" i="5"/>
  <c r="F12" i="4" s="1"/>
  <c r="V6" i="5"/>
  <c r="F9" i="4" s="1"/>
  <c r="U6" i="5"/>
  <c r="T6" i="5"/>
  <c r="S6" i="5"/>
  <c r="R6" i="5"/>
  <c r="Q6" i="5"/>
  <c r="B7" i="4" s="1"/>
  <c r="P6" i="5"/>
  <c r="O6" i="5"/>
  <c r="J5" i="4" s="1"/>
  <c r="N6" i="5"/>
  <c r="F5" i="4" s="1"/>
  <c r="M6" i="5"/>
  <c r="FT8" i="5" s="1"/>
  <c r="L6" i="5"/>
  <c r="K6" i="5"/>
  <c r="J6" i="5"/>
  <c r="F3" i="4" s="1"/>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9" i="4"/>
  <c r="N16" i="4"/>
  <c r="L16" i="4"/>
  <c r="J15" i="4"/>
  <c r="L14" i="4"/>
  <c r="J14" i="4"/>
  <c r="N13" i="4"/>
  <c r="L13" i="4"/>
  <c r="J13" i="4"/>
  <c r="H12" i="4"/>
  <c r="N7" i="4"/>
  <c r="N5" i="4"/>
  <c r="N3" i="4"/>
  <c r="B1" i="4"/>
  <c r="B5" i="4" l="1"/>
  <c r="FJ8" i="5"/>
  <c r="FM12" i="5" s="1"/>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L11" i="4"/>
  <c r="KZ10" i="5"/>
  <c r="JK10" i="5"/>
  <c r="HV10" i="5"/>
  <c r="GG10" i="5"/>
  <c r="ER10" i="5"/>
  <c r="DD10" i="5"/>
  <c r="BM10" i="5"/>
  <c r="KO10" i="5"/>
  <c r="JA10" i="5"/>
  <c r="HL10" i="5"/>
  <c r="FW10" i="5"/>
  <c r="EH10" i="5"/>
  <c r="CS10" i="5"/>
  <c r="BB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L12" i="5"/>
  <c r="FN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FL18" i="5" l="1"/>
  <c r="FK12" i="5"/>
  <c r="FN18" i="5"/>
  <c r="FJ18" i="5"/>
  <c r="FJ12" i="5"/>
  <c r="FM18"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<sst xmlns="http://schemas.openxmlformats.org/spreadsheetml/2006/main" count="886" uniqueCount="184">
  <si>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</si>
  <si>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</si>
  <si>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</si>
  <si>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</si>
  <si>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</si>
  <si>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</si>
  <si>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</si>
  <si>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</si>
  <si>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　平成２８年度に発生した剰余金については、１１，２２１，４５２円で翌年度への繰越金となります。翌年度に繰り越した剰余金の使途については、将来の施設運営にための風力発電事業基金に積み立てることを基本としていますが、翌年度の風況状況により売電収入減の場合や修繕料が予算を越える場合、この剰余金を活用することとしています。</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</si>
  <si>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</si>
  <si>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</si>
  <si>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</si>
  <si>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</si>
  <si>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</si>
  <si>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</si>
  <si>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</si>
  <si>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</si>
  <si>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</si>
  <si>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</si>
  <si>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</si>
  <si>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</si>
  <si>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</si>
  <si>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</si>
  <si>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</si>
  <si>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</si>
  <si>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</si>
  <si>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</si>
  <si>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</si>
  <si>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</si>
  <si>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</si>
  <si>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</si>
  <si>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</si>
  <si>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</si>
  <si>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</si>
  <si>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</si>
  <si>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</si>
  <si>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</si>
  <si>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</si>
  <si>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</si>
  <si>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</si>
  <si>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</si>
  <si>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</si>
  <si>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</si>
  <si>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</si>
  <si>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</si>
  <si>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</si>
  <si>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</si>
  <si>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</si>
  <si>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</si>
  <si>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</si>
  <si>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</si>
  <si>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</si>
  <si>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</si>
  <si>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</si>
  <si>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</si>
  <si>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</si>
  <si>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</si>
  <si>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</si>
  <si>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</si>
  <si>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</si>
  <si>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</si>
  <si>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</si>
  <si>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</si>
  <si>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</si>
  <si>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</si>
  <si>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</si>
  <si>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</si>
  <si>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</si>
  <si>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</si>
  <si>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</si>
  <si>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</si>
  <si>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</si>
  <si>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</si>
  <si>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</si>
  <si>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</si>
  <si>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</si>
  <si>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</si>
  <si>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</si>
  <si>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</si>
  <si>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</si>
  <si>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</si>
  <si>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</si>
  <si>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</si>
  <si>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</si>
  <si>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</si>
  <si>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</si>
  <si>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</si>
  <si>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</si>
  <si>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</si>
  <si>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</si>
  <si>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</si>
  <si>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</si>
  <si>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</si>
  <si>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</si>
  <si>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</si>
  <si>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</si>
  <si>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</si>
  <si>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</si>
  <si>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</si>
  <si>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</si>
  <si>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</si>
  <si>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</si>
  <si>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</si>
  <si>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</si>
  <si>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</si>
  <si>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</si>
  <si>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</si>
  <si>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</si>
  <si>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</si>
  <si>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</si>
  <si>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</si>
  <si>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</si>
  <si>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</si>
  <si>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</si>
  <si>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</si>
  <si>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</si>
  <si>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</si>
  <si>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013714</t>
  </si>
  <si>
    <t>47</t>
  </si>
  <si>
    <t>04</t>
  </si>
  <si>
    <t>0</t>
  </si>
  <si>
    <t>000</t>
  </si>
  <si>
    <t>北海道　せたな町</t>
  </si>
  <si>
    <t>法非適用</t>
  </si>
  <si>
    <t>電気事業</t>
  </si>
  <si>
    <t/>
  </si>
  <si>
    <t>該当数値なし</t>
  </si>
  <si>
    <t>-</t>
  </si>
  <si>
    <t>平成35年12月31日　せたな町洋上風力発電所</t>
  </si>
  <si>
    <t>無</t>
  </si>
  <si>
    <t>北海道電力株式会社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</si>
  <si>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</si>
  <si>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</si>
  <si>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</si>
  <si>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</si>
  <si>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</si>
  <si>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</si>
  <si>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</si>
  <si>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</si>
  <si>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</si>
  <si>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</si>
  <si>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</si>
  <si>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</si>
  <si>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</si>
  <si>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</si>
  <si>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</si>
  <si>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</si>
  <si>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</si>
  <si>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</si>
  <si>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</si>
  <si>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</si>
  <si>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</si>
  <si>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</si>
  <si>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</si>
  <si>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</si>
  <si>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</si>
  <si>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</si>
  <si>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</si>
  <si>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</si>
  <si>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</si>
  <si>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</si>
  <si>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</si>
  <si>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</si>
  <si>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</si>
  <si>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</si>
  <si>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</si>
  <si>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</si>
  <si>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</si>
  <si>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</si>
  <si>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</si>
  <si>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</si>
  <si>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</si>
  <si>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</si>
  <si>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</si>
  <si>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</si>
  <si>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</si>
  <si>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</si>
  <si>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</si>
  <si>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</si>
  <si>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</si>
  <si>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</si>
  <si>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①平成２８年度の設備利用率については、当初計画数値・平均値より下回っているが、機械等の故障もなく稼働していたため３０％を上回っている。　　　　　　　　　　　　　　　　　　②修繕費比率については、変電所設備の修理があったため比率も高くなっているが、指摘されている箇所の修理を早めに行うなどをし、安定した施設運用をして維持管理費の削減できるよう実施していく。　　　　　　　　　　　　　　　　　　　　　　　　　　　　　　　　　　　　　　　　　　　　　　　　　　　　　　　　　　　　　　　　　　　　　　　　　　　　　　　　　　　　　　　　③企業債残高対料金収入比率については、平成３０年度で起債償還も終わるため、安定的な施設運用をしながら維持管理を行う。　　　　　　　　　　　　　　　　　　　　　　　　　　　　　　④ＦＩＴ収入割合については、固定価格買取制度調達期間終了後まで、長期間停止することなく施設の維持管理をしていかなければならない。契約終了後の施設の運用についての検討をする必要がある。　　　　　　　　　　　　　　　　　　　　　　　　　　　　　　　　　　　　</t>
    <rPh sb="1" eb="3">
      <t>ヘイセイ</t>
    </rPh>
    <rPh sb="5" eb="7">
      <t>ネンド</t>
    </rPh>
    <rPh sb="8" eb="10">
      <t>セツビ</t>
    </rPh>
    <rPh sb="10" eb="13">
      <t>リヨウリツ</t>
    </rPh>
    <rPh sb="19" eb="21">
      <t>トウショ</t>
    </rPh>
    <rPh sb="21" eb="23">
      <t>ケイカク</t>
    </rPh>
    <rPh sb="23" eb="25">
      <t>スウチ</t>
    </rPh>
    <rPh sb="26" eb="28">
      <t>ヘイキン</t>
    </rPh>
    <rPh sb="28" eb="29">
      <t>チ</t>
    </rPh>
    <rPh sb="31" eb="33">
      <t>シタマワ</t>
    </rPh>
    <rPh sb="39" eb="41">
      <t>キカイ</t>
    </rPh>
    <rPh sb="41" eb="42">
      <t>トウ</t>
    </rPh>
    <rPh sb="43" eb="45">
      <t>コショウ</t>
    </rPh>
    <rPh sb="48" eb="50">
      <t>カドウ</t>
    </rPh>
    <rPh sb="60" eb="62">
      <t>ウワマワ</t>
    </rPh>
    <rPh sb="86" eb="88">
      <t>シュウゼン</t>
    </rPh>
    <rPh sb="88" eb="89">
      <t>ヒ</t>
    </rPh>
    <rPh sb="89" eb="91">
      <t>ヒリツ</t>
    </rPh>
    <rPh sb="97" eb="99">
      <t>ヘンデン</t>
    </rPh>
    <rPh sb="99" eb="100">
      <t>ショ</t>
    </rPh>
    <rPh sb="100" eb="102">
      <t>セツビ</t>
    </rPh>
    <rPh sb="103" eb="105">
      <t>シュウリ</t>
    </rPh>
    <rPh sb="111" eb="113">
      <t>ヒリツ</t>
    </rPh>
    <rPh sb="114" eb="115">
      <t>タカ</t>
    </rPh>
    <rPh sb="123" eb="125">
      <t>シテキ</t>
    </rPh>
    <rPh sb="130" eb="132">
      <t>カショ</t>
    </rPh>
    <rPh sb="133" eb="135">
      <t>シュウリ</t>
    </rPh>
    <rPh sb="136" eb="137">
      <t>ハヤ</t>
    </rPh>
    <rPh sb="139" eb="140">
      <t>オコナ</t>
    </rPh>
    <rPh sb="146" eb="148">
      <t>アンテイ</t>
    </rPh>
    <rPh sb="150" eb="152">
      <t>シセツ</t>
    </rPh>
    <rPh sb="152" eb="154">
      <t>ウンヨウ</t>
    </rPh>
    <rPh sb="157" eb="159">
      <t>イジ</t>
    </rPh>
    <rPh sb="159" eb="161">
      <t>カンリ</t>
    </rPh>
    <rPh sb="161" eb="162">
      <t>ヒ</t>
    </rPh>
    <rPh sb="163" eb="165">
      <t>サクゲン</t>
    </rPh>
    <rPh sb="170" eb="172">
      <t>ジッシ</t>
    </rPh>
    <rPh sb="266" eb="268">
      <t>キギョウ</t>
    </rPh>
    <rPh sb="268" eb="269">
      <t>サイ</t>
    </rPh>
    <rPh sb="269" eb="271">
      <t>ザンダカ</t>
    </rPh>
    <rPh sb="271" eb="272">
      <t>ツイ</t>
    </rPh>
    <rPh sb="272" eb="274">
      <t>リョウキン</t>
    </rPh>
    <rPh sb="274" eb="276">
      <t>シュウニュウ</t>
    </rPh>
    <rPh sb="276" eb="278">
      <t>ヒリツ</t>
    </rPh>
    <rPh sb="284" eb="286">
      <t>ヘイセイ</t>
    </rPh>
    <rPh sb="288" eb="289">
      <t>ネン</t>
    </rPh>
    <rPh sb="289" eb="290">
      <t>ド</t>
    </rPh>
    <rPh sb="291" eb="293">
      <t>キサイ</t>
    </rPh>
    <rPh sb="293" eb="295">
      <t>ショウカン</t>
    </rPh>
    <rPh sb="296" eb="297">
      <t>オ</t>
    </rPh>
    <rPh sb="302" eb="305">
      <t>アンテイテキ</t>
    </rPh>
    <rPh sb="306" eb="308">
      <t>シセツ</t>
    </rPh>
    <rPh sb="308" eb="310">
      <t>ウンヨウ</t>
    </rPh>
    <rPh sb="315" eb="317">
      <t>イジ</t>
    </rPh>
    <rPh sb="317" eb="319">
      <t>カンリ</t>
    </rPh>
    <rPh sb="320" eb="321">
      <t>オコナ</t>
    </rPh>
    <rPh sb="357" eb="359">
      <t>シュウニュウ</t>
    </rPh>
    <rPh sb="359" eb="361">
      <t>ワリアイ</t>
    </rPh>
    <rPh sb="367" eb="369">
      <t>コテイ</t>
    </rPh>
    <rPh sb="369" eb="371">
      <t>カカク</t>
    </rPh>
    <rPh sb="371" eb="373">
      <t>カイトリ</t>
    </rPh>
    <rPh sb="373" eb="375">
      <t>セイド</t>
    </rPh>
    <rPh sb="375" eb="377">
      <t>チョウタツ</t>
    </rPh>
    <rPh sb="377" eb="379">
      <t>キカン</t>
    </rPh>
    <rPh sb="379" eb="382">
      <t>シュウリョウゴ</t>
    </rPh>
    <rPh sb="385" eb="387">
      <t>チョウキ</t>
    </rPh>
    <rPh sb="387" eb="388">
      <t>アイダ</t>
    </rPh>
    <rPh sb="388" eb="390">
      <t>テイシ</t>
    </rPh>
    <rPh sb="396" eb="398">
      <t>シセツ</t>
    </rPh>
    <rPh sb="399" eb="401">
      <t>イジ</t>
    </rPh>
    <rPh sb="401" eb="403">
      <t>カンリ</t>
    </rPh>
    <rPh sb="417" eb="419">
      <t>ケイヤク</t>
    </rPh>
    <rPh sb="419" eb="422">
      <t>シュウリョウゴ</t>
    </rPh>
    <rPh sb="423" eb="425">
      <t>シセツ</t>
    </rPh>
    <rPh sb="426" eb="428">
      <t>ウンヨウ</t>
    </rPh>
    <rPh sb="433" eb="435">
      <t>ケントウ</t>
    </rPh>
    <rPh sb="438" eb="440">
      <t>ヒツヨウキョウキュウゲンカシセツジョウキョウオウシュウリトウオコナイジカンリヒヨクセイギョウムカイゼンオコナヘイセイネンドケイネンスイイキカイトウスウチジョウショウ</t>
    </rPh>
    <phoneticPr fontId="3"/>
  </si>
  <si>
    <t>①平成２８年度の収益的収支比率については、点検等の停止以外のトラブルもなく電力料収入も増加し目標値を上回っている。　　　　　　　　　　　　　　　　　　　　　　　　　②営業収支比率については100％を上回っているが、風況や風力発電施設の稼働状況により収支の変動が激しいため、安定運営をしていくための点検・修繕を行い業務の改善を行っていく。　　　　　　　　　　　　　　　　　　　　　　　　　　　　　　　　　　　　　　　　　　　　　　　　　　　　　　　　　　　　　　　　　　　　　　　　　　　　　　　　　　　　　　③供給原価については、施設の状況に応じた修理等を行い、維持管理費の抑制をできるよう業務の改善を行っていく。　　　　　　　　　　　　　　　　　　　　　　　　　　　　　　　④ＥＢＩＴＤＡについては、平成２８年度においては経年の推移をみて機械等のトラブルもなかったため数値は上昇している。</t>
    <rPh sb="1" eb="3">
      <t>ヘイセイ</t>
    </rPh>
    <rPh sb="5" eb="7">
      <t>ネンド</t>
    </rPh>
    <rPh sb="8" eb="10">
      <t>シュウエキ</t>
    </rPh>
    <rPh sb="10" eb="11">
      <t>テキ</t>
    </rPh>
    <rPh sb="11" eb="13">
      <t>シュウシ</t>
    </rPh>
    <rPh sb="13" eb="15">
      <t>ヒリツ</t>
    </rPh>
    <rPh sb="21" eb="23">
      <t>テンケン</t>
    </rPh>
    <rPh sb="23" eb="24">
      <t>トウ</t>
    </rPh>
    <rPh sb="25" eb="27">
      <t>テイシ</t>
    </rPh>
    <rPh sb="27" eb="29">
      <t>イガイ</t>
    </rPh>
    <rPh sb="37" eb="39">
      <t>デンリョク</t>
    </rPh>
    <rPh sb="39" eb="40">
      <t>リョウ</t>
    </rPh>
    <rPh sb="40" eb="42">
      <t>シュウニュウ</t>
    </rPh>
    <rPh sb="43" eb="45">
      <t>ゾウカ</t>
    </rPh>
    <rPh sb="46" eb="49">
      <t>モクヒョウチ</t>
    </rPh>
    <rPh sb="50" eb="52">
      <t>ウワマワ</t>
    </rPh>
    <rPh sb="83" eb="85">
      <t>エイギョウ</t>
    </rPh>
    <rPh sb="85" eb="87">
      <t>シュウシ</t>
    </rPh>
    <rPh sb="87" eb="89">
      <t>ヒリツ</t>
    </rPh>
    <rPh sb="99" eb="101">
      <t>ウワマワ</t>
    </rPh>
    <rPh sb="107" eb="109">
      <t>フウキョウ</t>
    </rPh>
    <rPh sb="110" eb="112">
      <t>フウリョク</t>
    </rPh>
    <rPh sb="112" eb="114">
      <t>ハツデン</t>
    </rPh>
    <rPh sb="114" eb="116">
      <t>シセツ</t>
    </rPh>
    <rPh sb="117" eb="119">
      <t>カドウ</t>
    </rPh>
    <rPh sb="119" eb="121">
      <t>ジョウキョウ</t>
    </rPh>
    <rPh sb="124" eb="126">
      <t>シュウシ</t>
    </rPh>
    <rPh sb="127" eb="129">
      <t>ヘンドウ</t>
    </rPh>
    <rPh sb="130" eb="131">
      <t>ハゲ</t>
    </rPh>
    <rPh sb="136" eb="138">
      <t>アンテイ</t>
    </rPh>
    <rPh sb="138" eb="140">
      <t>ウンエイ</t>
    </rPh>
    <rPh sb="148" eb="150">
      <t>テンケン</t>
    </rPh>
    <rPh sb="151" eb="153">
      <t>シュウゼン</t>
    </rPh>
    <rPh sb="154" eb="155">
      <t>オコナ</t>
    </rPh>
    <rPh sb="156" eb="158">
      <t>ギョウム</t>
    </rPh>
    <rPh sb="159" eb="161">
      <t>カイゼン</t>
    </rPh>
    <rPh sb="162" eb="163">
      <t>オコナ</t>
    </rPh>
    <rPh sb="255" eb="257">
      <t>キョウキュウ</t>
    </rPh>
    <rPh sb="257" eb="259">
      <t>ゲンカ</t>
    </rPh>
    <rPh sb="265" eb="267">
      <t>シセツ</t>
    </rPh>
    <rPh sb="268" eb="270">
      <t>ジョウキョウ</t>
    </rPh>
    <rPh sb="271" eb="272">
      <t>オウ</t>
    </rPh>
    <rPh sb="274" eb="276">
      <t>シュウリ</t>
    </rPh>
    <rPh sb="276" eb="277">
      <t>トウ</t>
    </rPh>
    <rPh sb="278" eb="279">
      <t>オコナ</t>
    </rPh>
    <rPh sb="281" eb="283">
      <t>イジ</t>
    </rPh>
    <rPh sb="283" eb="286">
      <t>カンリヒ</t>
    </rPh>
    <rPh sb="287" eb="289">
      <t>ヨクセイ</t>
    </rPh>
    <rPh sb="295" eb="297">
      <t>ギョウム</t>
    </rPh>
    <rPh sb="298" eb="300">
      <t>カイゼン</t>
    </rPh>
    <rPh sb="301" eb="302">
      <t>オコナ</t>
    </rPh>
    <rPh sb="351" eb="353">
      <t>ヘイセイ</t>
    </rPh>
    <rPh sb="355" eb="357">
      <t>ネンド</t>
    </rPh>
    <rPh sb="362" eb="364">
      <t>ケイネン</t>
    </rPh>
    <rPh sb="365" eb="367">
      <t>スイイ</t>
    </rPh>
    <rPh sb="370" eb="372">
      <t>キカイ</t>
    </rPh>
    <rPh sb="372" eb="373">
      <t>トウ</t>
    </rPh>
    <rPh sb="385" eb="387">
      <t>スウチ</t>
    </rPh>
    <rPh sb="388" eb="390">
      <t>ジョウショウ</t>
    </rPh>
    <phoneticPr fontId="3"/>
  </si>
  <si>
    <t>当町で稼働している風車については、稼働後約１４年が経過し今後維持管理費の増加も見込まれることから、起債償還後の基金積立など計画的にしながら維持管理をしていく必要がある。　　　　　　　　　　　　　　　　　　　　　　　　　　　　　　　　　　　　　　　　　　　　　　　　　　　　　　　　　　　　　　　　　　　　　　　　　　　　　　　　　　　　　　　　　　　　　　　　　　　　　今後も設備の更新や修繕等も見込まれるため、風車が大きな故障が発生した場合の早急な部品調達に時間がかかる可能性があり、長期間運転停止等ならないためにも早めの修繕等の対応も考えていく必要がある。　　　　　　　　　　　　　　　　　　　　　　　　　　　　　　　　　　　　　　　　　　　　　　　　　　　　　　　　　　　　　　　　　　　　　　　　　　　　　　　Ｈ３２年度を目途に策定を予定している経営戦略のなかで上記の事柄を踏まえ、固定価格買取制度契約終了までに風力発電施設の利用について検討が必要となる。</t>
    <rPh sb="0" eb="2">
      <t>トウチョウ</t>
    </rPh>
    <rPh sb="3" eb="5">
      <t>カドウ</t>
    </rPh>
    <rPh sb="9" eb="11">
      <t>フウシャ</t>
    </rPh>
    <rPh sb="17" eb="19">
      <t>カドウ</t>
    </rPh>
    <rPh sb="19" eb="20">
      <t>ゴ</t>
    </rPh>
    <rPh sb="20" eb="21">
      <t>ヤク</t>
    </rPh>
    <rPh sb="23" eb="24">
      <t>ネン</t>
    </rPh>
    <rPh sb="25" eb="27">
      <t>ケイカ</t>
    </rPh>
    <rPh sb="28" eb="30">
      <t>コンゴ</t>
    </rPh>
    <rPh sb="30" eb="32">
      <t>イジ</t>
    </rPh>
    <rPh sb="32" eb="34">
      <t>カンリ</t>
    </rPh>
    <rPh sb="34" eb="35">
      <t>ヒ</t>
    </rPh>
    <rPh sb="36" eb="38">
      <t>ゾウカ</t>
    </rPh>
    <rPh sb="39" eb="41">
      <t>ミコ</t>
    </rPh>
    <rPh sb="49" eb="51">
      <t>キサイ</t>
    </rPh>
    <rPh sb="51" eb="53">
      <t>ショウカン</t>
    </rPh>
    <rPh sb="53" eb="54">
      <t>ゴ</t>
    </rPh>
    <rPh sb="55" eb="57">
      <t>キキン</t>
    </rPh>
    <rPh sb="57" eb="59">
      <t>ツミタテ</t>
    </rPh>
    <rPh sb="61" eb="64">
      <t>ケイカクテキ</t>
    </rPh>
    <rPh sb="69" eb="71">
      <t>イジ</t>
    </rPh>
    <rPh sb="71" eb="73">
      <t>カンリ</t>
    </rPh>
    <rPh sb="78" eb="80">
      <t>ヒツヨウ</t>
    </rPh>
    <rPh sb="185" eb="187">
      <t>コンゴ</t>
    </rPh>
    <rPh sb="188" eb="190">
      <t>セツビ</t>
    </rPh>
    <rPh sb="191" eb="193">
      <t>コウシン</t>
    </rPh>
    <rPh sb="194" eb="196">
      <t>シュウゼン</t>
    </rPh>
    <rPh sb="196" eb="197">
      <t>トウ</t>
    </rPh>
    <rPh sb="198" eb="200">
      <t>ミコ</t>
    </rPh>
    <rPh sb="206" eb="207">
      <t>カゼ</t>
    </rPh>
    <rPh sb="207" eb="208">
      <t>クルマ</t>
    </rPh>
    <rPh sb="209" eb="210">
      <t>オオ</t>
    </rPh>
    <rPh sb="212" eb="214">
      <t>コショウ</t>
    </rPh>
    <rPh sb="215" eb="217">
      <t>ハッセイ</t>
    </rPh>
    <rPh sb="219" eb="221">
      <t>バアイ</t>
    </rPh>
    <rPh sb="222" eb="224">
      <t>ソウキュウ</t>
    </rPh>
    <rPh sb="225" eb="227">
      <t>ブヒン</t>
    </rPh>
    <rPh sb="227" eb="229">
      <t>チョウタツ</t>
    </rPh>
    <rPh sb="230" eb="232">
      <t>ジカン</t>
    </rPh>
    <rPh sb="236" eb="239">
      <t>カノウセイ</t>
    </rPh>
    <rPh sb="243" eb="246">
      <t>チョウキカン</t>
    </rPh>
    <rPh sb="246" eb="248">
      <t>ウンテン</t>
    </rPh>
    <rPh sb="248" eb="250">
      <t>テイシ</t>
    </rPh>
    <rPh sb="250" eb="251">
      <t>トウ</t>
    </rPh>
    <rPh sb="259" eb="260">
      <t>ハヤ</t>
    </rPh>
    <rPh sb="262" eb="264">
      <t>シュウゼン</t>
    </rPh>
    <rPh sb="264" eb="265">
      <t>トウ</t>
    </rPh>
    <rPh sb="266" eb="268">
      <t>タイオウ</t>
    </rPh>
    <rPh sb="269" eb="270">
      <t>カンガ</t>
    </rPh>
    <rPh sb="274" eb="276">
      <t>ヒツヨウ</t>
    </rPh>
    <rPh sb="362" eb="363">
      <t>ネン</t>
    </rPh>
    <rPh sb="363" eb="364">
      <t>ド</t>
    </rPh>
    <rPh sb="365" eb="367">
      <t>メド</t>
    </rPh>
    <rPh sb="368" eb="370">
      <t>サクテイ</t>
    </rPh>
    <rPh sb="371" eb="373">
      <t>ヨテイ</t>
    </rPh>
    <rPh sb="377" eb="379">
      <t>ケイエイ</t>
    </rPh>
    <rPh sb="379" eb="381">
      <t>センリャク</t>
    </rPh>
    <rPh sb="385" eb="387">
      <t>ジョウキ</t>
    </rPh>
    <rPh sb="388" eb="390">
      <t>コトガラ</t>
    </rPh>
    <rPh sb="391" eb="392">
      <t>フ</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</si>
</sst>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36" fillId="0" borderId="11"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36"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37" fillId="0" borderId="48" xfId="1" applyFont="1" applyFill="1" applyBorder="1" applyAlignment="1" applyProtection="1">
      <alignment horizontal="left" vertical="top" wrapText="1"/>
      <protection locked="0"/>
    </xf>
    <xf numFmtId="0" fontId="37" fillId="0" borderId="49" xfId="1" applyFont="1" applyFill="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94.6</c:v>
                </c:pt>
                <c:pt idx="1">
                  <c:v>91.4</c:v>
                </c:pt>
                <c:pt idx="2">
                  <c:v>102.1</c:v>
                </c:pt>
                <c:pt idx="3">
                  <c:v>81.099999999999994</c:v>
                </c:pt>
                <c:pt idx="4">
                  <c:v>113.6</c:v>
                </c:pt>
              </c:numCache>
            </c:numRef>
          </c:val>
        </c:ser>
        <c:dLbls>
          <c:showLegendKey val="0"/>
          <c:showVal val="0"/>
          <c:showCatName val="0"/>
          <c:showSerName val="0"/>
          <c:showPercent val="0"/>
          <c:showBubbleSize val="0"/>
        </c:dLbls>
        <c:gapWidth val="180"/>
        <c:overlap val="-90"/>
        <c:axId val="94007680"/>
        <c:axId val="9400921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4007680"/>
        <c:axId val="94009216"/>
      </c:lineChart>
      <c:catAx>
        <c:axId val="94007680"/>
        <c:scaling>
          <c:orientation val="minMax"/>
        </c:scaling>
        <c:delete val="0"/>
        <c:axPos val="b"/>
        <c:numFmt formatCode="ge" sourceLinked="1"/>
        <c:majorTickMark val="none"/>
        <c:minorTickMark val="none"/>
        <c:tickLblPos val="none"/>
        <c:crossAx val="94009216"/>
        <c:crosses val="autoZero"/>
        <c:auto val="0"/>
        <c:lblAlgn val="ctr"/>
        <c:lblOffset val="100"/>
        <c:noMultiLvlLbl val="1"/>
      </c:catAx>
      <c:valAx>
        <c:axId val="9400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0076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75.2</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00893056"/>
        <c:axId val="10089497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00893056"/>
        <c:axId val="100894976"/>
      </c:lineChart>
      <c:catAx>
        <c:axId val="100893056"/>
        <c:scaling>
          <c:orientation val="minMax"/>
        </c:scaling>
        <c:delete val="0"/>
        <c:axPos val="b"/>
        <c:numFmt formatCode="ge" sourceLinked="1"/>
        <c:majorTickMark val="none"/>
        <c:minorTickMark val="none"/>
        <c:tickLblPos val="none"/>
        <c:crossAx val="100894976"/>
        <c:crosses val="autoZero"/>
        <c:auto val="0"/>
        <c:lblAlgn val="ctr"/>
        <c:lblOffset val="100"/>
        <c:noMultiLvlLbl val="1"/>
      </c:catAx>
      <c:valAx>
        <c:axId val="10089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9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01856"/>
        <c:axId val="1010040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1856"/>
        <c:axId val="101004032"/>
      </c:lineChart>
      <c:catAx>
        <c:axId val="101001856"/>
        <c:scaling>
          <c:orientation val="minMax"/>
        </c:scaling>
        <c:delete val="0"/>
        <c:axPos val="b"/>
        <c:numFmt formatCode="ge" sourceLinked="1"/>
        <c:majorTickMark val="none"/>
        <c:minorTickMark val="none"/>
        <c:tickLblPos val="none"/>
        <c:crossAx val="101004032"/>
        <c:crosses val="autoZero"/>
        <c:auto val="0"/>
        <c:lblAlgn val="ctr"/>
        <c:lblOffset val="100"/>
        <c:noMultiLvlLbl val="1"/>
      </c:catAx>
      <c:valAx>
        <c:axId val="10100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0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53568"/>
        <c:axId val="10105548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53568"/>
        <c:axId val="101055488"/>
      </c:lineChart>
      <c:catAx>
        <c:axId val="101053568"/>
        <c:scaling>
          <c:orientation val="minMax"/>
        </c:scaling>
        <c:delete val="0"/>
        <c:axPos val="b"/>
        <c:numFmt formatCode="ge" sourceLinked="1"/>
        <c:majorTickMark val="none"/>
        <c:minorTickMark val="none"/>
        <c:tickLblPos val="none"/>
        <c:crossAx val="101055488"/>
        <c:crosses val="autoZero"/>
        <c:auto val="0"/>
        <c:lblAlgn val="ctr"/>
        <c:lblOffset val="100"/>
        <c:noMultiLvlLbl val="1"/>
      </c:catAx>
      <c:valAx>
        <c:axId val="10105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53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932992"/>
        <c:axId val="10094336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32992"/>
        <c:axId val="100943360"/>
      </c:lineChart>
      <c:catAx>
        <c:axId val="100932992"/>
        <c:scaling>
          <c:orientation val="minMax"/>
        </c:scaling>
        <c:delete val="0"/>
        <c:axPos val="b"/>
        <c:numFmt formatCode="ge" sourceLinked="1"/>
        <c:majorTickMark val="none"/>
        <c:minorTickMark val="none"/>
        <c:tickLblPos val="none"/>
        <c:crossAx val="100943360"/>
        <c:crosses val="autoZero"/>
        <c:auto val="0"/>
        <c:lblAlgn val="ctr"/>
        <c:lblOffset val="100"/>
        <c:noMultiLvlLbl val="1"/>
      </c:catAx>
      <c:valAx>
        <c:axId val="10094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9329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980608"/>
        <c:axId val="10113433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80608"/>
        <c:axId val="101134336"/>
      </c:lineChart>
      <c:catAx>
        <c:axId val="100980608"/>
        <c:scaling>
          <c:orientation val="minMax"/>
        </c:scaling>
        <c:delete val="0"/>
        <c:axPos val="b"/>
        <c:numFmt formatCode="ge" sourceLinked="1"/>
        <c:majorTickMark val="none"/>
        <c:minorTickMark val="none"/>
        <c:tickLblPos val="none"/>
        <c:crossAx val="101134336"/>
        <c:crosses val="autoZero"/>
        <c:auto val="0"/>
        <c:lblAlgn val="ctr"/>
        <c:lblOffset val="100"/>
        <c:noMultiLvlLbl val="1"/>
      </c:catAx>
      <c:valAx>
        <c:axId val="10113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8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155200"/>
        <c:axId val="10115712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55200"/>
        <c:axId val="101157120"/>
      </c:lineChart>
      <c:catAx>
        <c:axId val="101155200"/>
        <c:scaling>
          <c:orientation val="minMax"/>
        </c:scaling>
        <c:delete val="0"/>
        <c:axPos val="b"/>
        <c:numFmt formatCode="ge" sourceLinked="1"/>
        <c:majorTickMark val="none"/>
        <c:minorTickMark val="none"/>
        <c:tickLblPos val="none"/>
        <c:crossAx val="101157120"/>
        <c:crosses val="autoZero"/>
        <c:auto val="0"/>
        <c:lblAlgn val="ctr"/>
        <c:lblOffset val="100"/>
        <c:noMultiLvlLbl val="1"/>
      </c:catAx>
      <c:valAx>
        <c:axId val="10115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5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190272"/>
        <c:axId val="10119244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90272"/>
        <c:axId val="101192448"/>
      </c:lineChart>
      <c:catAx>
        <c:axId val="101190272"/>
        <c:scaling>
          <c:orientation val="minMax"/>
        </c:scaling>
        <c:delete val="0"/>
        <c:axPos val="b"/>
        <c:numFmt formatCode="ge" sourceLinked="1"/>
        <c:majorTickMark val="none"/>
        <c:minorTickMark val="none"/>
        <c:tickLblPos val="none"/>
        <c:crossAx val="101192448"/>
        <c:crosses val="autoZero"/>
        <c:auto val="0"/>
        <c:lblAlgn val="ctr"/>
        <c:lblOffset val="100"/>
        <c:noMultiLvlLbl val="1"/>
      </c:catAx>
      <c:valAx>
        <c:axId val="10119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9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217408"/>
        <c:axId val="10121932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17408"/>
        <c:axId val="101219328"/>
      </c:lineChart>
      <c:catAx>
        <c:axId val="101217408"/>
        <c:scaling>
          <c:orientation val="minMax"/>
        </c:scaling>
        <c:delete val="0"/>
        <c:axPos val="b"/>
        <c:numFmt formatCode="ge" sourceLinked="1"/>
        <c:majorTickMark val="none"/>
        <c:minorTickMark val="none"/>
        <c:tickLblPos val="none"/>
        <c:crossAx val="101219328"/>
        <c:crosses val="autoZero"/>
        <c:auto val="0"/>
        <c:lblAlgn val="ctr"/>
        <c:lblOffset val="100"/>
        <c:noMultiLvlLbl val="1"/>
      </c:catAx>
      <c:valAx>
        <c:axId val="101219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1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273600"/>
        <c:axId val="10127552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73600"/>
        <c:axId val="101275520"/>
      </c:lineChart>
      <c:catAx>
        <c:axId val="101273600"/>
        <c:scaling>
          <c:orientation val="minMax"/>
        </c:scaling>
        <c:delete val="0"/>
        <c:axPos val="b"/>
        <c:numFmt formatCode="ge" sourceLinked="1"/>
        <c:majorTickMark val="none"/>
        <c:minorTickMark val="none"/>
        <c:tickLblPos val="none"/>
        <c:crossAx val="101275520"/>
        <c:crosses val="autoZero"/>
        <c:auto val="0"/>
        <c:lblAlgn val="ctr"/>
        <c:lblOffset val="100"/>
        <c:noMultiLvlLbl val="1"/>
      </c:catAx>
      <c:valAx>
        <c:axId val="10127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7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304960"/>
        <c:axId val="1013071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04960"/>
        <c:axId val="101307136"/>
      </c:lineChart>
      <c:catAx>
        <c:axId val="101304960"/>
        <c:scaling>
          <c:orientation val="minMax"/>
        </c:scaling>
        <c:delete val="0"/>
        <c:axPos val="b"/>
        <c:numFmt formatCode="ge" sourceLinked="1"/>
        <c:majorTickMark val="none"/>
        <c:minorTickMark val="none"/>
        <c:tickLblPos val="none"/>
        <c:crossAx val="101307136"/>
        <c:crosses val="autoZero"/>
        <c:auto val="0"/>
        <c:lblAlgn val="ctr"/>
        <c:lblOffset val="100"/>
        <c:noMultiLvlLbl val="1"/>
      </c:catAx>
      <c:valAx>
        <c:axId val="10130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0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277.8</c:v>
                </c:pt>
                <c:pt idx="1">
                  <c:v>297.60000000000002</c:v>
                </c:pt>
                <c:pt idx="2">
                  <c:v>301.2</c:v>
                </c:pt>
                <c:pt idx="3">
                  <c:v>255.6</c:v>
                </c:pt>
                <c:pt idx="4">
                  <c:v>298.60000000000002</c:v>
                </c:pt>
              </c:numCache>
            </c:numRef>
          </c:val>
        </c:ser>
        <c:dLbls>
          <c:showLegendKey val="0"/>
          <c:showVal val="0"/>
          <c:showCatName val="0"/>
          <c:showSerName val="0"/>
          <c:showPercent val="0"/>
          <c:showBubbleSize val="0"/>
        </c:dLbls>
        <c:gapWidth val="180"/>
        <c:overlap val="-90"/>
        <c:axId val="93938048"/>
        <c:axId val="939395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3938048"/>
        <c:axId val="93939584"/>
      </c:lineChart>
      <c:catAx>
        <c:axId val="93938048"/>
        <c:scaling>
          <c:orientation val="minMax"/>
        </c:scaling>
        <c:delete val="0"/>
        <c:axPos val="b"/>
        <c:numFmt formatCode="ge" sourceLinked="1"/>
        <c:majorTickMark val="none"/>
        <c:minorTickMark val="none"/>
        <c:tickLblPos val="none"/>
        <c:crossAx val="93939584"/>
        <c:crosses val="autoZero"/>
        <c:auto val="0"/>
        <c:lblAlgn val="ctr"/>
        <c:lblOffset val="100"/>
        <c:noMultiLvlLbl val="1"/>
      </c:catAx>
      <c:valAx>
        <c:axId val="9393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93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557952"/>
        <c:axId val="10055987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7952"/>
        <c:axId val="100559872"/>
      </c:lineChart>
      <c:catAx>
        <c:axId val="100557952"/>
        <c:scaling>
          <c:orientation val="minMax"/>
        </c:scaling>
        <c:delete val="0"/>
        <c:axPos val="b"/>
        <c:numFmt formatCode="ge" sourceLinked="1"/>
        <c:majorTickMark val="none"/>
        <c:minorTickMark val="none"/>
        <c:tickLblPos val="none"/>
        <c:crossAx val="100559872"/>
        <c:crosses val="autoZero"/>
        <c:auto val="0"/>
        <c:lblAlgn val="ctr"/>
        <c:lblOffset val="100"/>
        <c:noMultiLvlLbl val="1"/>
      </c:catAx>
      <c:valAx>
        <c:axId val="10055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5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34.700000000000003</c:v>
                </c:pt>
                <c:pt idx="1">
                  <c:v>27.8</c:v>
                </c:pt>
                <c:pt idx="2">
                  <c:v>31.6</c:v>
                </c:pt>
                <c:pt idx="3">
                  <c:v>24.3</c:v>
                </c:pt>
                <c:pt idx="4">
                  <c:v>37.6</c:v>
                </c:pt>
              </c:numCache>
            </c:numRef>
          </c:val>
        </c:ser>
        <c:dLbls>
          <c:showLegendKey val="0"/>
          <c:showVal val="0"/>
          <c:showCatName val="0"/>
          <c:showSerName val="0"/>
          <c:showPercent val="0"/>
          <c:showBubbleSize val="0"/>
        </c:dLbls>
        <c:gapWidth val="180"/>
        <c:overlap val="-90"/>
        <c:axId val="100597760"/>
        <c:axId val="10059968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100597760"/>
        <c:axId val="100599680"/>
      </c:lineChart>
      <c:catAx>
        <c:axId val="100597760"/>
        <c:scaling>
          <c:orientation val="minMax"/>
        </c:scaling>
        <c:delete val="0"/>
        <c:axPos val="b"/>
        <c:numFmt formatCode="ge" sourceLinked="1"/>
        <c:majorTickMark val="none"/>
        <c:minorTickMark val="none"/>
        <c:tickLblPos val="none"/>
        <c:crossAx val="100599680"/>
        <c:crosses val="autoZero"/>
        <c:auto val="0"/>
        <c:lblAlgn val="ctr"/>
        <c:lblOffset val="100"/>
        <c:noMultiLvlLbl val="1"/>
      </c:catAx>
      <c:valAx>
        <c:axId val="10059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9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25.5</c:v>
                </c:pt>
                <c:pt idx="1">
                  <c:v>27.6</c:v>
                </c:pt>
                <c:pt idx="2">
                  <c:v>40.6</c:v>
                </c:pt>
                <c:pt idx="3">
                  <c:v>22.8</c:v>
                </c:pt>
                <c:pt idx="4">
                  <c:v>39.1</c:v>
                </c:pt>
              </c:numCache>
            </c:numRef>
          </c:val>
        </c:ser>
        <c:dLbls>
          <c:showLegendKey val="0"/>
          <c:showVal val="0"/>
          <c:showCatName val="0"/>
          <c:showSerName val="0"/>
          <c:showPercent val="0"/>
          <c:showBubbleSize val="0"/>
        </c:dLbls>
        <c:gapWidth val="180"/>
        <c:overlap val="-90"/>
        <c:axId val="100636928"/>
        <c:axId val="10064320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100636928"/>
        <c:axId val="100643200"/>
      </c:lineChart>
      <c:catAx>
        <c:axId val="100636928"/>
        <c:scaling>
          <c:orientation val="minMax"/>
        </c:scaling>
        <c:delete val="0"/>
        <c:axPos val="b"/>
        <c:numFmt formatCode="ge" sourceLinked="1"/>
        <c:majorTickMark val="none"/>
        <c:minorTickMark val="none"/>
        <c:tickLblPos val="none"/>
        <c:crossAx val="100643200"/>
        <c:crosses val="autoZero"/>
        <c:auto val="0"/>
        <c:lblAlgn val="ctr"/>
        <c:lblOffset val="100"/>
        <c:noMultiLvlLbl val="1"/>
      </c:catAx>
      <c:valAx>
        <c:axId val="10064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63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399.2</c:v>
                </c:pt>
                <c:pt idx="1">
                  <c:v>364.1</c:v>
                </c:pt>
                <c:pt idx="2">
                  <c:v>250.8</c:v>
                </c:pt>
                <c:pt idx="3">
                  <c:v>246.1</c:v>
                </c:pt>
                <c:pt idx="4">
                  <c:v>107.1</c:v>
                </c:pt>
              </c:numCache>
            </c:numRef>
          </c:val>
        </c:ser>
        <c:dLbls>
          <c:showLegendKey val="0"/>
          <c:showVal val="0"/>
          <c:showCatName val="0"/>
          <c:showSerName val="0"/>
          <c:showPercent val="0"/>
          <c:showBubbleSize val="0"/>
        </c:dLbls>
        <c:gapWidth val="180"/>
        <c:overlap val="-90"/>
        <c:axId val="101597568"/>
        <c:axId val="10159948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101597568"/>
        <c:axId val="101599488"/>
      </c:lineChart>
      <c:catAx>
        <c:axId val="101597568"/>
        <c:scaling>
          <c:orientation val="minMax"/>
        </c:scaling>
        <c:delete val="0"/>
        <c:axPos val="b"/>
        <c:numFmt formatCode="ge" sourceLinked="1"/>
        <c:majorTickMark val="none"/>
        <c:minorTickMark val="none"/>
        <c:tickLblPos val="none"/>
        <c:crossAx val="101599488"/>
        <c:crosses val="autoZero"/>
        <c:auto val="0"/>
        <c:lblAlgn val="ctr"/>
        <c:lblOffset val="100"/>
        <c:noMultiLvlLbl val="1"/>
      </c:catAx>
      <c:valAx>
        <c:axId val="10159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9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616256"/>
        <c:axId val="10132352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16256"/>
        <c:axId val="101323520"/>
      </c:lineChart>
      <c:catAx>
        <c:axId val="101616256"/>
        <c:scaling>
          <c:orientation val="minMax"/>
        </c:scaling>
        <c:delete val="0"/>
        <c:axPos val="b"/>
        <c:numFmt formatCode="ge" sourceLinked="1"/>
        <c:majorTickMark val="none"/>
        <c:minorTickMark val="none"/>
        <c:tickLblPos val="none"/>
        <c:crossAx val="101323520"/>
        <c:crosses val="autoZero"/>
        <c:auto val="0"/>
        <c:lblAlgn val="ctr"/>
        <c:lblOffset val="100"/>
        <c:noMultiLvlLbl val="1"/>
      </c:catAx>
      <c:valAx>
        <c:axId val="10132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162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75.2</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01352576"/>
        <c:axId val="10135449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101352576"/>
        <c:axId val="101354496"/>
      </c:lineChart>
      <c:catAx>
        <c:axId val="101352576"/>
        <c:scaling>
          <c:orientation val="minMax"/>
        </c:scaling>
        <c:delete val="0"/>
        <c:axPos val="b"/>
        <c:numFmt formatCode="ge" sourceLinked="1"/>
        <c:majorTickMark val="none"/>
        <c:minorTickMark val="none"/>
        <c:tickLblPos val="none"/>
        <c:crossAx val="101354496"/>
        <c:crosses val="autoZero"/>
        <c:auto val="0"/>
        <c:lblAlgn val="ctr"/>
        <c:lblOffset val="100"/>
        <c:noMultiLvlLbl val="1"/>
      </c:catAx>
      <c:valAx>
        <c:axId val="101354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5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395840"/>
        <c:axId val="10140211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95840"/>
        <c:axId val="101402112"/>
      </c:lineChart>
      <c:catAx>
        <c:axId val="101395840"/>
        <c:scaling>
          <c:orientation val="minMax"/>
        </c:scaling>
        <c:delete val="0"/>
        <c:axPos val="b"/>
        <c:numFmt formatCode="ge" sourceLinked="1"/>
        <c:majorTickMark val="none"/>
        <c:minorTickMark val="none"/>
        <c:tickLblPos val="none"/>
        <c:crossAx val="101402112"/>
        <c:crosses val="autoZero"/>
        <c:auto val="0"/>
        <c:lblAlgn val="ctr"/>
        <c:lblOffset val="100"/>
        <c:noMultiLvlLbl val="1"/>
      </c:catAx>
      <c:valAx>
        <c:axId val="101402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95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427072"/>
        <c:axId val="10143744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27072"/>
        <c:axId val="101437440"/>
      </c:lineChart>
      <c:catAx>
        <c:axId val="101427072"/>
        <c:scaling>
          <c:orientation val="minMax"/>
        </c:scaling>
        <c:delete val="0"/>
        <c:axPos val="b"/>
        <c:numFmt formatCode="ge" sourceLinked="1"/>
        <c:majorTickMark val="none"/>
        <c:minorTickMark val="none"/>
        <c:tickLblPos val="none"/>
        <c:crossAx val="101437440"/>
        <c:crosses val="autoZero"/>
        <c:auto val="0"/>
        <c:lblAlgn val="ctr"/>
        <c:lblOffset val="100"/>
        <c:noMultiLvlLbl val="1"/>
      </c:catAx>
      <c:valAx>
        <c:axId val="10143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2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27552"/>
        <c:axId val="10152947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27552"/>
        <c:axId val="101529472"/>
      </c:lineChart>
      <c:catAx>
        <c:axId val="101527552"/>
        <c:scaling>
          <c:orientation val="minMax"/>
        </c:scaling>
        <c:delete val="0"/>
        <c:axPos val="b"/>
        <c:numFmt formatCode="ge" sourceLinked="1"/>
        <c:majorTickMark val="none"/>
        <c:minorTickMark val="none"/>
        <c:tickLblPos val="none"/>
        <c:crossAx val="101529472"/>
        <c:crosses val="autoZero"/>
        <c:auto val="0"/>
        <c:lblAlgn val="ctr"/>
        <c:lblOffset val="100"/>
        <c:noMultiLvlLbl val="1"/>
      </c:catAx>
      <c:valAx>
        <c:axId val="10152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2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70816"/>
        <c:axId val="10157708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70816"/>
        <c:axId val="101577088"/>
      </c:lineChart>
      <c:catAx>
        <c:axId val="101570816"/>
        <c:scaling>
          <c:orientation val="minMax"/>
        </c:scaling>
        <c:delete val="0"/>
        <c:axPos val="b"/>
        <c:numFmt formatCode="ge" sourceLinked="1"/>
        <c:majorTickMark val="none"/>
        <c:minorTickMark val="none"/>
        <c:tickLblPos val="none"/>
        <c:crossAx val="101577088"/>
        <c:crosses val="autoZero"/>
        <c:auto val="0"/>
        <c:lblAlgn val="ctr"/>
        <c:lblOffset val="100"/>
        <c:noMultiLvlLbl val="1"/>
      </c:catAx>
      <c:valAx>
        <c:axId val="10157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7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665408"/>
        <c:axId val="976669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665408"/>
        <c:axId val="97666944"/>
      </c:lineChart>
      <c:catAx>
        <c:axId val="97665408"/>
        <c:scaling>
          <c:orientation val="minMax"/>
        </c:scaling>
        <c:delete val="0"/>
        <c:axPos val="b"/>
        <c:numFmt formatCode="ge" sourceLinked="1"/>
        <c:majorTickMark val="none"/>
        <c:minorTickMark val="none"/>
        <c:tickLblPos val="none"/>
        <c:crossAx val="97666944"/>
        <c:crosses val="autoZero"/>
        <c:auto val="0"/>
        <c:lblAlgn val="ctr"/>
        <c:lblOffset val="100"/>
        <c:noMultiLvlLbl val="1"/>
      </c:catAx>
      <c:valAx>
        <c:axId val="9766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6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745408"/>
        <c:axId val="10174732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45408"/>
        <c:axId val="101747328"/>
      </c:lineChart>
      <c:catAx>
        <c:axId val="101745408"/>
        <c:scaling>
          <c:orientation val="minMax"/>
        </c:scaling>
        <c:delete val="0"/>
        <c:axPos val="b"/>
        <c:numFmt formatCode="ge" sourceLinked="1"/>
        <c:majorTickMark val="none"/>
        <c:minorTickMark val="none"/>
        <c:tickLblPos val="none"/>
        <c:crossAx val="101747328"/>
        <c:crosses val="autoZero"/>
        <c:auto val="0"/>
        <c:lblAlgn val="ctr"/>
        <c:lblOffset val="100"/>
        <c:noMultiLvlLbl val="1"/>
      </c:catAx>
      <c:valAx>
        <c:axId val="10174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74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14404.8</c:v>
                </c:pt>
                <c:pt idx="1">
                  <c:v>17123.2</c:v>
                </c:pt>
                <c:pt idx="2">
                  <c:v>15777.4</c:v>
                </c:pt>
                <c:pt idx="3">
                  <c:v>19849.900000000001</c:v>
                </c:pt>
                <c:pt idx="4">
                  <c:v>14171.1</c:v>
                </c:pt>
              </c:numCache>
            </c:numRef>
          </c:val>
        </c:ser>
        <c:dLbls>
          <c:showLegendKey val="0"/>
          <c:showVal val="0"/>
          <c:showCatName val="0"/>
          <c:showSerName val="0"/>
          <c:showPercent val="0"/>
          <c:showBubbleSize val="0"/>
        </c:dLbls>
        <c:gapWidth val="180"/>
        <c:overlap val="-90"/>
        <c:axId val="97683712"/>
        <c:axId val="9928742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97683712"/>
        <c:axId val="99287424"/>
      </c:lineChart>
      <c:catAx>
        <c:axId val="97683712"/>
        <c:scaling>
          <c:orientation val="minMax"/>
        </c:scaling>
        <c:delete val="0"/>
        <c:axPos val="b"/>
        <c:numFmt formatCode="ge" sourceLinked="1"/>
        <c:majorTickMark val="none"/>
        <c:minorTickMark val="none"/>
        <c:tickLblPos val="none"/>
        <c:crossAx val="99287424"/>
        <c:crosses val="autoZero"/>
        <c:auto val="0"/>
        <c:lblAlgn val="ctr"/>
        <c:lblOffset val="100"/>
        <c:noMultiLvlLbl val="1"/>
      </c:catAx>
      <c:valAx>
        <c:axId val="9928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83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31857</c:v>
                </c:pt>
                <c:pt idx="1">
                  <c:v>30374</c:v>
                </c:pt>
                <c:pt idx="2">
                  <c:v>35773</c:v>
                </c:pt>
                <c:pt idx="3">
                  <c:v>25083</c:v>
                </c:pt>
                <c:pt idx="4">
                  <c:v>42294</c:v>
                </c:pt>
              </c:numCache>
            </c:numRef>
          </c:val>
        </c:ser>
        <c:dLbls>
          <c:showLegendKey val="0"/>
          <c:showVal val="0"/>
          <c:showCatName val="0"/>
          <c:showSerName val="0"/>
          <c:showPercent val="0"/>
          <c:showBubbleSize val="0"/>
        </c:dLbls>
        <c:gapWidth val="180"/>
        <c:overlap val="-90"/>
        <c:axId val="99322112"/>
        <c:axId val="9932428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99322112"/>
        <c:axId val="99324288"/>
      </c:lineChart>
      <c:catAx>
        <c:axId val="99322112"/>
        <c:scaling>
          <c:orientation val="minMax"/>
        </c:scaling>
        <c:delete val="0"/>
        <c:axPos val="b"/>
        <c:numFmt formatCode="ge" sourceLinked="1"/>
        <c:majorTickMark val="none"/>
        <c:minorTickMark val="none"/>
        <c:tickLblPos val="none"/>
        <c:crossAx val="99324288"/>
        <c:crosses val="autoZero"/>
        <c:auto val="0"/>
        <c:lblAlgn val="ctr"/>
        <c:lblOffset val="100"/>
        <c:noMultiLvlLbl val="1"/>
      </c:catAx>
      <c:valAx>
        <c:axId val="993242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2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34.700000000000003</c:v>
                </c:pt>
                <c:pt idx="1">
                  <c:v>27.8</c:v>
                </c:pt>
                <c:pt idx="2">
                  <c:v>31.6</c:v>
                </c:pt>
                <c:pt idx="3">
                  <c:v>24.3</c:v>
                </c:pt>
                <c:pt idx="4">
                  <c:v>37.6</c:v>
                </c:pt>
              </c:numCache>
            </c:numRef>
          </c:val>
        </c:ser>
        <c:dLbls>
          <c:showLegendKey val="0"/>
          <c:showVal val="0"/>
          <c:showCatName val="0"/>
          <c:showSerName val="0"/>
          <c:showPercent val="0"/>
          <c:showBubbleSize val="0"/>
        </c:dLbls>
        <c:gapWidth val="180"/>
        <c:overlap val="-90"/>
        <c:axId val="99351552"/>
        <c:axId val="10068492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99351552"/>
        <c:axId val="100684928"/>
      </c:lineChart>
      <c:catAx>
        <c:axId val="99351552"/>
        <c:scaling>
          <c:orientation val="minMax"/>
        </c:scaling>
        <c:delete val="0"/>
        <c:axPos val="b"/>
        <c:numFmt formatCode="ge" sourceLinked="1"/>
        <c:majorTickMark val="none"/>
        <c:minorTickMark val="none"/>
        <c:tickLblPos val="none"/>
        <c:crossAx val="100684928"/>
        <c:crosses val="autoZero"/>
        <c:auto val="0"/>
        <c:lblAlgn val="ctr"/>
        <c:lblOffset val="100"/>
        <c:noMultiLvlLbl val="1"/>
      </c:catAx>
      <c:valAx>
        <c:axId val="10068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5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25.5</c:v>
                </c:pt>
                <c:pt idx="1">
                  <c:v>27.6</c:v>
                </c:pt>
                <c:pt idx="2">
                  <c:v>40.6</c:v>
                </c:pt>
                <c:pt idx="3">
                  <c:v>22.8</c:v>
                </c:pt>
                <c:pt idx="4">
                  <c:v>39.1</c:v>
                </c:pt>
              </c:numCache>
            </c:numRef>
          </c:val>
        </c:ser>
        <c:dLbls>
          <c:showLegendKey val="0"/>
          <c:showVal val="0"/>
          <c:showCatName val="0"/>
          <c:showSerName val="0"/>
          <c:showPercent val="0"/>
          <c:showBubbleSize val="0"/>
        </c:dLbls>
        <c:gapWidth val="180"/>
        <c:overlap val="-90"/>
        <c:axId val="100709888"/>
        <c:axId val="10071180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00709888"/>
        <c:axId val="100711808"/>
      </c:lineChart>
      <c:catAx>
        <c:axId val="100709888"/>
        <c:scaling>
          <c:orientation val="minMax"/>
        </c:scaling>
        <c:delete val="0"/>
        <c:axPos val="b"/>
        <c:numFmt formatCode="ge" sourceLinked="1"/>
        <c:majorTickMark val="none"/>
        <c:minorTickMark val="none"/>
        <c:tickLblPos val="none"/>
        <c:crossAx val="100711808"/>
        <c:crosses val="autoZero"/>
        <c:auto val="0"/>
        <c:lblAlgn val="ctr"/>
        <c:lblOffset val="100"/>
        <c:noMultiLvlLbl val="1"/>
      </c:catAx>
      <c:valAx>
        <c:axId val="10071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0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399.2</c:v>
                </c:pt>
                <c:pt idx="1">
                  <c:v>364.1</c:v>
                </c:pt>
                <c:pt idx="2">
                  <c:v>250.8</c:v>
                </c:pt>
                <c:pt idx="3">
                  <c:v>246.1</c:v>
                </c:pt>
                <c:pt idx="4">
                  <c:v>107.1</c:v>
                </c:pt>
              </c:numCache>
            </c:numRef>
          </c:val>
        </c:ser>
        <c:dLbls>
          <c:showLegendKey val="0"/>
          <c:showVal val="0"/>
          <c:showCatName val="0"/>
          <c:showSerName val="0"/>
          <c:showPercent val="0"/>
          <c:showBubbleSize val="0"/>
        </c:dLbls>
        <c:gapWidth val="180"/>
        <c:overlap val="-90"/>
        <c:axId val="100757504"/>
        <c:axId val="10075942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00757504"/>
        <c:axId val="100759424"/>
      </c:lineChart>
      <c:catAx>
        <c:axId val="100757504"/>
        <c:scaling>
          <c:orientation val="minMax"/>
        </c:scaling>
        <c:delete val="0"/>
        <c:axPos val="b"/>
        <c:numFmt formatCode="ge" sourceLinked="1"/>
        <c:majorTickMark val="none"/>
        <c:minorTickMark val="none"/>
        <c:tickLblPos val="none"/>
        <c:crossAx val="100759424"/>
        <c:crosses val="autoZero"/>
        <c:auto val="0"/>
        <c:lblAlgn val="ctr"/>
        <c:lblOffset val="100"/>
        <c:noMultiLvlLbl val="1"/>
      </c:catAx>
      <c:valAx>
        <c:axId val="10075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57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788096"/>
        <c:axId val="1007902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88096"/>
        <c:axId val="100790272"/>
      </c:lineChart>
      <c:catAx>
        <c:axId val="100788096"/>
        <c:scaling>
          <c:orientation val="minMax"/>
        </c:scaling>
        <c:delete val="0"/>
        <c:axPos val="b"/>
        <c:numFmt formatCode="ge" sourceLinked="1"/>
        <c:majorTickMark val="none"/>
        <c:minorTickMark val="none"/>
        <c:tickLblPos val="none"/>
        <c:crossAx val="100790272"/>
        <c:crosses val="autoZero"/>
        <c:auto val="0"/>
        <c:lblAlgn val="ctr"/>
        <c:lblOffset val="100"/>
        <c:noMultiLvlLbl val="1"/>
      </c:catAx>
      <c:valAx>
        <c:axId val="10079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7880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1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1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1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1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1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1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1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1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1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1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1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11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1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1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1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1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1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1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12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12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125"/>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126"/>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127"/>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128"/>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12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130"/>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131"/>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132"/>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133"/>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134"/>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135"/>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136"/>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137"/>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13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139"/>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140"/>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141"/>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142"/>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14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144"/>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145"/>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3146"/>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3147"/>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3148"/>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14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3150"/>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15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15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北海道　せたな町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t="s">
        <v>180</v>
      </c>
      <c r="K3" s="177"/>
      <c r="L3" s="177"/>
      <c r="M3" s="177"/>
      <c r="N3" s="178" t="str">
        <f>データ!L6</f>
        <v>該当数値なし</v>
      </c>
      <c r="O3" s="178"/>
      <c r="P3" s="178"/>
      <c r="Q3" s="179"/>
      <c r="R3" s="1"/>
      <c r="S3" s="180" t="s">
        <v>8</v>
      </c>
      <c r="T3" s="181"/>
      <c r="U3" s="181"/>
      <c r="V3" s="181"/>
      <c r="W3" s="181"/>
      <c r="X3" s="181"/>
      <c r="Y3" s="181"/>
      <c r="Z3" s="181"/>
      <c r="AA3" s="181"/>
      <c r="AB3" s="181"/>
      <c r="AC3" s="181"/>
      <c r="AD3" s="181"/>
      <c r="AE3" s="181"/>
      <c r="AF3" s="181"/>
      <c r="AG3" s="181"/>
      <c r="AH3" s="182"/>
      <c r="AI3" s="1"/>
      <c r="AJ3" s="1"/>
      <c r="AK3" s="209" t="s">
        <v>182</v>
      </c>
      <c r="AL3" s="210"/>
      <c r="AM3" s="210"/>
      <c r="AN3" s="210"/>
      <c r="AO3" s="210"/>
      <c r="AP3" s="210"/>
      <c r="AQ3" s="211"/>
    </row>
    <row r="4" spans="1:43" ht="23.1" customHeight="1">
      <c r="A4" s="1"/>
      <c r="B4" s="155" t="s">
        <v>9</v>
      </c>
      <c r="C4" s="156"/>
      <c r="D4" s="156"/>
      <c r="E4" s="156"/>
      <c r="F4" s="156" t="s">
        <v>10</v>
      </c>
      <c r="G4" s="156"/>
      <c r="H4" s="156"/>
      <c r="I4" s="156"/>
      <c r="J4" s="156" t="s">
        <v>11</v>
      </c>
      <c r="K4" s="156"/>
      <c r="L4" s="156"/>
      <c r="M4" s="156"/>
      <c r="N4" s="156" t="s">
        <v>12</v>
      </c>
      <c r="O4" s="156"/>
      <c r="P4" s="156"/>
      <c r="Q4" s="157"/>
      <c r="R4" s="1"/>
      <c r="S4" s="183"/>
      <c r="T4" s="184"/>
      <c r="U4" s="184"/>
      <c r="V4" s="184"/>
      <c r="W4" s="184"/>
      <c r="X4" s="184"/>
      <c r="Y4" s="184"/>
      <c r="Z4" s="184"/>
      <c r="AA4" s="184"/>
      <c r="AB4" s="184"/>
      <c r="AC4" s="184"/>
      <c r="AD4" s="184"/>
      <c r="AE4" s="184"/>
      <c r="AF4" s="184"/>
      <c r="AG4" s="184"/>
      <c r="AH4" s="185"/>
      <c r="AI4" s="1"/>
      <c r="AJ4" s="1"/>
      <c r="AK4" s="209"/>
      <c r="AL4" s="210"/>
      <c r="AM4" s="210"/>
      <c r="AN4" s="210"/>
      <c r="AO4" s="210"/>
      <c r="AP4" s="210"/>
      <c r="AQ4" s="211"/>
    </row>
    <row r="5" spans="1:43" ht="23.1" customHeight="1">
      <c r="A5" s="1"/>
      <c r="B5" s="189" t="str">
        <f>データ!M6</f>
        <v>-</v>
      </c>
      <c r="C5" s="190"/>
      <c r="D5" s="190"/>
      <c r="E5" s="190"/>
      <c r="F5" s="169" t="str">
        <f>データ!N6</f>
        <v>-</v>
      </c>
      <c r="G5" s="169"/>
      <c r="H5" s="169"/>
      <c r="I5" s="169"/>
      <c r="J5" s="169">
        <f>データ!O6</f>
        <v>1</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209"/>
      <c r="AL5" s="210"/>
      <c r="AM5" s="210"/>
      <c r="AN5" s="210"/>
      <c r="AO5" s="210"/>
      <c r="AP5" s="210"/>
      <c r="AQ5" s="211"/>
    </row>
    <row r="6" spans="1:43" ht="23.1" customHeight="1">
      <c r="A6" s="1"/>
      <c r="B6" s="155" t="s">
        <v>13</v>
      </c>
      <c r="C6" s="156"/>
      <c r="D6" s="156"/>
      <c r="E6" s="156"/>
      <c r="F6" s="156" t="s">
        <v>14</v>
      </c>
      <c r="G6" s="156"/>
      <c r="H6" s="156"/>
      <c r="I6" s="156"/>
      <c r="J6" s="156" t="s">
        <v>15</v>
      </c>
      <c r="K6" s="156"/>
      <c r="L6" s="156"/>
      <c r="M6" s="156"/>
      <c r="N6" s="156" t="s">
        <v>16</v>
      </c>
      <c r="O6" s="156"/>
      <c r="P6" s="156"/>
      <c r="Q6" s="157"/>
      <c r="R6" s="1"/>
      <c r="S6" s="183"/>
      <c r="T6" s="184"/>
      <c r="U6" s="184"/>
      <c r="V6" s="184"/>
      <c r="W6" s="184"/>
      <c r="X6" s="184"/>
      <c r="Y6" s="184"/>
      <c r="Z6" s="184"/>
      <c r="AA6" s="184"/>
      <c r="AB6" s="184"/>
      <c r="AC6" s="184"/>
      <c r="AD6" s="184"/>
      <c r="AE6" s="184"/>
      <c r="AF6" s="184"/>
      <c r="AG6" s="184"/>
      <c r="AH6" s="185"/>
      <c r="AI6" s="1"/>
      <c r="AJ6" s="1"/>
      <c r="AK6" s="209"/>
      <c r="AL6" s="210"/>
      <c r="AM6" s="210"/>
      <c r="AN6" s="210"/>
      <c r="AO6" s="210"/>
      <c r="AP6" s="210"/>
      <c r="AQ6" s="211"/>
    </row>
    <row r="7" spans="1:43" ht="22.5" customHeight="1">
      <c r="A7" s="1"/>
      <c r="B7" s="168" t="str">
        <f>データ!Q6</f>
        <v>-</v>
      </c>
      <c r="C7" s="169"/>
      <c r="D7" s="169"/>
      <c r="E7" s="169"/>
      <c r="F7" s="170" t="s">
        <v>128</v>
      </c>
      <c r="G7" s="171"/>
      <c r="H7" s="171"/>
      <c r="I7" s="171"/>
      <c r="J7" s="172" t="s">
        <v>128</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209"/>
      <c r="AL7" s="210"/>
      <c r="AM7" s="210"/>
      <c r="AN7" s="210"/>
      <c r="AO7" s="210"/>
      <c r="AP7" s="210"/>
      <c r="AQ7" s="211"/>
    </row>
    <row r="8" spans="1:43" ht="23.1" customHeight="1">
      <c r="A8" s="1"/>
      <c r="B8" s="155" t="s">
        <v>17</v>
      </c>
      <c r="C8" s="156"/>
      <c r="D8" s="156"/>
      <c r="E8" s="156"/>
      <c r="F8" s="156" t="s">
        <v>18</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209"/>
      <c r="AL8" s="210"/>
      <c r="AM8" s="210"/>
      <c r="AN8" s="210"/>
      <c r="AO8" s="210"/>
      <c r="AP8" s="210"/>
      <c r="AQ8" s="211"/>
    </row>
    <row r="9" spans="1:43" ht="23.1" customHeight="1" thickBot="1">
      <c r="A9" s="1"/>
      <c r="B9" s="158" t="s">
        <v>130</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209"/>
      <c r="AL9" s="210"/>
      <c r="AM9" s="210"/>
      <c r="AN9" s="210"/>
      <c r="AO9" s="210"/>
      <c r="AP9" s="210"/>
      <c r="AQ9" s="211"/>
    </row>
    <row r="10" spans="1:43" ht="27" customHeight="1" thickBot="1">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209"/>
      <c r="AL10" s="210"/>
      <c r="AM10" s="210"/>
      <c r="AN10" s="210"/>
      <c r="AO10" s="210"/>
      <c r="AP10" s="210"/>
      <c r="AQ10" s="211"/>
    </row>
    <row r="11" spans="1:43" ht="23.1" customHeight="1">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209"/>
      <c r="AL11" s="210"/>
      <c r="AM11" s="210"/>
      <c r="AN11" s="210"/>
      <c r="AO11" s="210"/>
      <c r="AP11" s="210"/>
      <c r="AQ11" s="211"/>
    </row>
    <row r="12" spans="1:43" ht="23.1" customHeight="1">
      <c r="A12" s="1"/>
      <c r="B12" s="155" t="s">
        <v>22</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209"/>
      <c r="AL12" s="210"/>
      <c r="AM12" s="210"/>
      <c r="AN12" s="210"/>
      <c r="AO12" s="210"/>
      <c r="AP12" s="210"/>
      <c r="AQ12" s="211"/>
    </row>
    <row r="13" spans="1:43" ht="23.1" customHeight="1">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209"/>
      <c r="AL13" s="210"/>
      <c r="AM13" s="210"/>
      <c r="AN13" s="210"/>
      <c r="AO13" s="210"/>
      <c r="AP13" s="210"/>
      <c r="AQ13" s="211"/>
    </row>
    <row r="14" spans="1:43" ht="23.1" customHeight="1">
      <c r="A14" s="1"/>
      <c r="B14" s="148" t="s">
        <v>24</v>
      </c>
      <c r="C14" s="149"/>
      <c r="D14" s="149"/>
      <c r="E14" s="150"/>
      <c r="F14" s="151">
        <f>データ!AG6</f>
        <v>3651</v>
      </c>
      <c r="G14" s="152"/>
      <c r="H14" s="151">
        <f>データ!AH6</f>
        <v>2923</v>
      </c>
      <c r="I14" s="152"/>
      <c r="J14" s="151">
        <f>データ!AI6</f>
        <v>3325</v>
      </c>
      <c r="K14" s="152"/>
      <c r="L14" s="151">
        <f>データ!AJ6</f>
        <v>2559</v>
      </c>
      <c r="M14" s="152"/>
      <c r="N14" s="153">
        <f>データ!AK6</f>
        <v>3950</v>
      </c>
      <c r="O14" s="154"/>
      <c r="P14" s="8"/>
      <c r="Q14" s="8"/>
      <c r="R14" s="1"/>
      <c r="S14" s="183"/>
      <c r="T14" s="184"/>
      <c r="U14" s="184"/>
      <c r="V14" s="184"/>
      <c r="W14" s="184"/>
      <c r="X14" s="184"/>
      <c r="Y14" s="184"/>
      <c r="Z14" s="184"/>
      <c r="AA14" s="184"/>
      <c r="AB14" s="184"/>
      <c r="AC14" s="184"/>
      <c r="AD14" s="184"/>
      <c r="AE14" s="184"/>
      <c r="AF14" s="184"/>
      <c r="AG14" s="184"/>
      <c r="AH14" s="185"/>
      <c r="AI14" s="1"/>
      <c r="AJ14" s="1"/>
      <c r="AK14" s="209"/>
      <c r="AL14" s="210"/>
      <c r="AM14" s="210"/>
      <c r="AN14" s="210"/>
      <c r="AO14" s="210"/>
      <c r="AP14" s="210"/>
      <c r="AQ14" s="211"/>
    </row>
    <row r="15" spans="1:43" ht="23.1" customHeight="1">
      <c r="A15" s="1"/>
      <c r="B15" s="141" t="s">
        <v>25</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209"/>
      <c r="AL15" s="210"/>
      <c r="AM15" s="210"/>
      <c r="AN15" s="210"/>
      <c r="AO15" s="210"/>
      <c r="AP15" s="210"/>
      <c r="AQ15" s="211"/>
    </row>
    <row r="16" spans="1:43" ht="23.1" customHeight="1" thickBot="1">
      <c r="A16" s="1"/>
      <c r="B16" s="134" t="s">
        <v>26</v>
      </c>
      <c r="C16" s="135"/>
      <c r="D16" s="135"/>
      <c r="E16" s="136"/>
      <c r="F16" s="147">
        <f>データ!AQ6</f>
        <v>3651</v>
      </c>
      <c r="G16" s="147"/>
      <c r="H16" s="147">
        <f>データ!AR6</f>
        <v>2923</v>
      </c>
      <c r="I16" s="147"/>
      <c r="J16" s="147">
        <f>データ!AS6</f>
        <v>3325</v>
      </c>
      <c r="K16" s="147"/>
      <c r="L16" s="147">
        <f>データ!AT6</f>
        <v>2559</v>
      </c>
      <c r="M16" s="147"/>
      <c r="N16" s="139">
        <f>データ!AU6</f>
        <v>3950</v>
      </c>
      <c r="O16" s="140"/>
      <c r="P16" s="8"/>
      <c r="Q16" s="8"/>
      <c r="R16" s="1"/>
      <c r="S16" s="183"/>
      <c r="T16" s="184"/>
      <c r="U16" s="184"/>
      <c r="V16" s="184"/>
      <c r="W16" s="184"/>
      <c r="X16" s="184"/>
      <c r="Y16" s="184"/>
      <c r="Z16" s="184"/>
      <c r="AA16" s="184"/>
      <c r="AB16" s="184"/>
      <c r="AC16" s="184"/>
      <c r="AD16" s="184"/>
      <c r="AE16" s="184"/>
      <c r="AF16" s="184"/>
      <c r="AG16" s="184"/>
      <c r="AH16" s="185"/>
      <c r="AI16" s="1"/>
      <c r="AJ16" s="1"/>
      <c r="AK16" s="209"/>
      <c r="AL16" s="210"/>
      <c r="AM16" s="210"/>
      <c r="AN16" s="210"/>
      <c r="AO16" s="210"/>
      <c r="AP16" s="210"/>
      <c r="AQ16" s="211"/>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209"/>
      <c r="AL17" s="210"/>
      <c r="AM17" s="210"/>
      <c r="AN17" s="210"/>
      <c r="AO17" s="210"/>
      <c r="AP17" s="210"/>
      <c r="AQ17" s="211"/>
    </row>
    <row r="18" spans="1:43" ht="23.1" customHeight="1">
      <c r="A18" s="1"/>
      <c r="B18" s="130"/>
      <c r="C18" s="131"/>
      <c r="D18" s="131"/>
      <c r="E18" s="131"/>
      <c r="F18" s="132" t="s">
        <v>27</v>
      </c>
      <c r="G18" s="132"/>
      <c r="H18" s="132"/>
      <c r="I18" s="132" t="s">
        <v>28</v>
      </c>
      <c r="J18" s="132"/>
      <c r="K18" s="132"/>
      <c r="L18" s="132" t="s">
        <v>26</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209"/>
      <c r="AL18" s="210"/>
      <c r="AM18" s="210"/>
      <c r="AN18" s="210"/>
      <c r="AO18" s="210"/>
      <c r="AP18" s="210"/>
      <c r="AQ18" s="211"/>
    </row>
    <row r="19" spans="1:43" ht="23.1" customHeight="1" thickBot="1">
      <c r="A19" s="1"/>
      <c r="B19" s="134" t="s">
        <v>29</v>
      </c>
      <c r="C19" s="135"/>
      <c r="D19" s="135"/>
      <c r="E19" s="136"/>
      <c r="F19" s="137" t="str">
        <f>データ!AV6</f>
        <v>-</v>
      </c>
      <c r="G19" s="137"/>
      <c r="H19" s="137"/>
      <c r="I19" s="137">
        <f>データ!AW6</f>
        <v>58895</v>
      </c>
      <c r="J19" s="137"/>
      <c r="K19" s="137"/>
      <c r="L19" s="137">
        <f>データ!AX6</f>
        <v>58895</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209"/>
      <c r="AL19" s="210"/>
      <c r="AM19" s="210"/>
      <c r="AN19" s="210"/>
      <c r="AO19" s="210"/>
      <c r="AP19" s="210"/>
      <c r="AQ19" s="21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9"/>
      <c r="AL20" s="210"/>
      <c r="AM20" s="210"/>
      <c r="AN20" s="210"/>
      <c r="AO20" s="210"/>
      <c r="AP20" s="210"/>
      <c r="AQ20" s="21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9"/>
      <c r="AL21" s="210"/>
      <c r="AM21" s="210"/>
      <c r="AN21" s="210"/>
      <c r="AO21" s="210"/>
      <c r="AP21" s="210"/>
      <c r="AQ21" s="21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9"/>
      <c r="AL22" s="210"/>
      <c r="AM22" s="210"/>
      <c r="AN22" s="210"/>
      <c r="AO22" s="210"/>
      <c r="AP22" s="210"/>
      <c r="AQ22" s="21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9"/>
      <c r="AL23" s="210"/>
      <c r="AM23" s="210"/>
      <c r="AN23" s="210"/>
      <c r="AO23" s="210"/>
      <c r="AP23" s="210"/>
      <c r="AQ23" s="21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9"/>
      <c r="AL24" s="210"/>
      <c r="AM24" s="210"/>
      <c r="AN24" s="210"/>
      <c r="AO24" s="210"/>
      <c r="AP24" s="210"/>
      <c r="AQ24" s="21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9"/>
      <c r="AL25" s="210"/>
      <c r="AM25" s="210"/>
      <c r="AN25" s="210"/>
      <c r="AO25" s="210"/>
      <c r="AP25" s="210"/>
      <c r="AQ25" s="21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9"/>
      <c r="AL26" s="210"/>
      <c r="AM26" s="210"/>
      <c r="AN26" s="210"/>
      <c r="AO26" s="210"/>
      <c r="AP26" s="210"/>
      <c r="AQ26" s="21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9"/>
      <c r="AL27" s="210"/>
      <c r="AM27" s="210"/>
      <c r="AN27" s="210"/>
      <c r="AO27" s="210"/>
      <c r="AP27" s="210"/>
      <c r="AQ27" s="21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9"/>
      <c r="AL28" s="210"/>
      <c r="AM28" s="210"/>
      <c r="AN28" s="210"/>
      <c r="AO28" s="210"/>
      <c r="AP28" s="210"/>
      <c r="AQ28" s="21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9"/>
      <c r="AL29" s="210"/>
      <c r="AM29" s="210"/>
      <c r="AN29" s="210"/>
      <c r="AO29" s="210"/>
      <c r="AP29" s="210"/>
      <c r="AQ29" s="21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9"/>
      <c r="AL30" s="210"/>
      <c r="AM30" s="210"/>
      <c r="AN30" s="210"/>
      <c r="AO30" s="210"/>
      <c r="AP30" s="210"/>
      <c r="AQ30" s="21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9"/>
      <c r="AL31" s="210"/>
      <c r="AM31" s="210"/>
      <c r="AN31" s="210"/>
      <c r="AO31" s="210"/>
      <c r="AP31" s="210"/>
      <c r="AQ31" s="21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9"/>
      <c r="AL32" s="210"/>
      <c r="AM32" s="210"/>
      <c r="AN32" s="210"/>
      <c r="AO32" s="210"/>
      <c r="AP32" s="210"/>
      <c r="AQ32" s="21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9"/>
      <c r="AL33" s="210"/>
      <c r="AM33" s="210"/>
      <c r="AN33" s="210"/>
      <c r="AO33" s="210"/>
      <c r="AP33" s="210"/>
      <c r="AQ33" s="21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9"/>
      <c r="AL34" s="210"/>
      <c r="AM34" s="210"/>
      <c r="AN34" s="210"/>
      <c r="AO34" s="210"/>
      <c r="AP34" s="210"/>
      <c r="AQ34" s="21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9"/>
      <c r="AL35" s="210"/>
      <c r="AM35" s="210"/>
      <c r="AN35" s="210"/>
      <c r="AO35" s="210"/>
      <c r="AP35" s="210"/>
      <c r="AQ35" s="21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9"/>
      <c r="AL36" s="210"/>
      <c r="AM36" s="210"/>
      <c r="AN36" s="210"/>
      <c r="AO36" s="210"/>
      <c r="AP36" s="210"/>
      <c r="AQ36" s="21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9"/>
      <c r="AL37" s="210"/>
      <c r="AM37" s="210"/>
      <c r="AN37" s="210"/>
      <c r="AO37" s="210"/>
      <c r="AP37" s="210"/>
      <c r="AQ37" s="21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12"/>
      <c r="AL38" s="213"/>
      <c r="AM38" s="213"/>
      <c r="AN38" s="213"/>
      <c r="AO38" s="213"/>
      <c r="AP38" s="213"/>
      <c r="AQ38" s="214"/>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181</v>
      </c>
      <c r="AL40" s="114"/>
      <c r="AM40" s="114"/>
      <c r="AN40" s="114"/>
      <c r="AO40" s="114"/>
      <c r="AP40" s="114"/>
      <c r="AQ40" s="115"/>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183</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013714</v>
      </c>
      <c r="D6" s="68" t="str">
        <f t="shared" si="6"/>
        <v>47</v>
      </c>
      <c r="E6" s="68" t="str">
        <f t="shared" si="6"/>
        <v>04</v>
      </c>
      <c r="F6" s="68" t="str">
        <f t="shared" si="6"/>
        <v>0</v>
      </c>
      <c r="G6" s="68" t="str">
        <f t="shared" si="6"/>
        <v>000</v>
      </c>
      <c r="H6" s="68" t="str">
        <f t="shared" si="6"/>
        <v>北海道　せたな町</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平成35年12月31日　せたな町洋上風力発電所</v>
      </c>
      <c r="S6" s="72" t="str">
        <f t="shared" si="6"/>
        <v>平成35年12月31日　せたな町洋上風力発電所</v>
      </c>
      <c r="T6" s="68" t="str">
        <f t="shared" si="6"/>
        <v>無</v>
      </c>
      <c r="U6" s="72" t="str">
        <f t="shared" si="6"/>
        <v>北海道電力株式会社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3651</v>
      </c>
      <c r="AH6" s="70">
        <f t="shared" si="6"/>
        <v>2923</v>
      </c>
      <c r="AI6" s="70">
        <f t="shared" si="6"/>
        <v>3325</v>
      </c>
      <c r="AJ6" s="70">
        <f t="shared" si="6"/>
        <v>2559</v>
      </c>
      <c r="AK6" s="70">
        <f t="shared" si="6"/>
        <v>3950</v>
      </c>
      <c r="AL6" s="70" t="str">
        <f t="shared" si="6"/>
        <v>-</v>
      </c>
      <c r="AM6" s="70" t="str">
        <f t="shared" si="6"/>
        <v>-</v>
      </c>
      <c r="AN6" s="70" t="str">
        <f t="shared" si="6"/>
        <v>-</v>
      </c>
      <c r="AO6" s="70" t="str">
        <f t="shared" si="6"/>
        <v>-</v>
      </c>
      <c r="AP6" s="70" t="str">
        <f t="shared" si="6"/>
        <v>-</v>
      </c>
      <c r="AQ6" s="70">
        <f t="shared" si="6"/>
        <v>3651</v>
      </c>
      <c r="AR6" s="70">
        <f t="shared" si="6"/>
        <v>2923</v>
      </c>
      <c r="AS6" s="70">
        <f t="shared" si="6"/>
        <v>3325</v>
      </c>
      <c r="AT6" s="70">
        <f t="shared" si="6"/>
        <v>2559</v>
      </c>
      <c r="AU6" s="70">
        <f t="shared" si="6"/>
        <v>3950</v>
      </c>
      <c r="AV6" s="70" t="str">
        <f t="shared" si="6"/>
        <v>-</v>
      </c>
      <c r="AW6" s="70">
        <f t="shared" si="6"/>
        <v>58895</v>
      </c>
      <c r="AX6" s="70">
        <f t="shared" si="6"/>
        <v>58895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v>1</v>
      </c>
      <c r="P7" s="81" t="s">
        <v>127</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v>3651</v>
      </c>
      <c r="AH7" s="81">
        <v>2923</v>
      </c>
      <c r="AI7" s="81">
        <v>3325</v>
      </c>
      <c r="AJ7" s="81">
        <v>2559</v>
      </c>
      <c r="AK7" s="81">
        <v>3950</v>
      </c>
      <c r="AL7" s="81" t="s">
        <v>127</v>
      </c>
      <c r="AM7" s="81" t="s">
        <v>127</v>
      </c>
      <c r="AN7" s="81" t="s">
        <v>127</v>
      </c>
      <c r="AO7" s="81" t="s">
        <v>127</v>
      </c>
      <c r="AP7" s="81" t="s">
        <v>127</v>
      </c>
      <c r="AQ7" s="81">
        <v>3651</v>
      </c>
      <c r="AR7" s="81">
        <v>2923</v>
      </c>
      <c r="AS7" s="81">
        <v>3325</v>
      </c>
      <c r="AT7" s="81">
        <v>2559</v>
      </c>
      <c r="AU7" s="81">
        <v>3950</v>
      </c>
      <c r="AV7" s="81" t="s">
        <v>127</v>
      </c>
      <c r="AW7" s="81">
        <v>58895</v>
      </c>
      <c r="AX7" s="81">
        <v>58895</v>
      </c>
      <c r="AY7" s="84">
        <v>94.6</v>
      </c>
      <c r="AZ7" s="84">
        <v>91.4</v>
      </c>
      <c r="BA7" s="84">
        <v>102.1</v>
      </c>
      <c r="BB7" s="84">
        <v>81.099999999999994</v>
      </c>
      <c r="BC7" s="84">
        <v>113.6</v>
      </c>
      <c r="BD7" s="84">
        <v>179.6</v>
      </c>
      <c r="BE7" s="84">
        <v>164.1</v>
      </c>
      <c r="BF7" s="84">
        <v>124.4</v>
      </c>
      <c r="BG7" s="84">
        <v>118.8</v>
      </c>
      <c r="BH7" s="84">
        <v>88.8</v>
      </c>
      <c r="BI7" s="84">
        <v>100</v>
      </c>
      <c r="BJ7" s="84">
        <v>277.8</v>
      </c>
      <c r="BK7" s="84">
        <v>297.60000000000002</v>
      </c>
      <c r="BL7" s="84">
        <v>301.2</v>
      </c>
      <c r="BM7" s="84">
        <v>255.6</v>
      </c>
      <c r="BN7" s="84">
        <v>298.60000000000002</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14404.8</v>
      </c>
      <c r="CG7" s="84">
        <v>17123.2</v>
      </c>
      <c r="CH7" s="84">
        <v>15777.4</v>
      </c>
      <c r="CI7" s="84">
        <v>19849.900000000001</v>
      </c>
      <c r="CJ7" s="84">
        <v>14171.1</v>
      </c>
      <c r="CK7" s="84">
        <v>7095.7</v>
      </c>
      <c r="CL7" s="84">
        <v>11717.4</v>
      </c>
      <c r="CM7" s="84">
        <v>17642.5</v>
      </c>
      <c r="CN7" s="84">
        <v>18815.8</v>
      </c>
      <c r="CO7" s="84">
        <v>22847.9</v>
      </c>
      <c r="CP7" s="81">
        <v>31857</v>
      </c>
      <c r="CQ7" s="81">
        <v>30374</v>
      </c>
      <c r="CR7" s="81">
        <v>35773</v>
      </c>
      <c r="CS7" s="81">
        <v>25083</v>
      </c>
      <c r="CT7" s="81">
        <v>42294</v>
      </c>
      <c r="CU7" s="81">
        <v>120361</v>
      </c>
      <c r="CV7" s="81">
        <v>108538</v>
      </c>
      <c r="CW7" s="81">
        <v>58539</v>
      </c>
      <c r="CX7" s="81">
        <v>37685</v>
      </c>
      <c r="CY7" s="81">
        <v>2390</v>
      </c>
      <c r="CZ7" s="81">
        <v>1200</v>
      </c>
      <c r="DA7" s="84">
        <v>34.700000000000003</v>
      </c>
      <c r="DB7" s="84">
        <v>27.8</v>
      </c>
      <c r="DC7" s="84">
        <v>31.6</v>
      </c>
      <c r="DD7" s="84">
        <v>24.3</v>
      </c>
      <c r="DE7" s="84">
        <v>37.6</v>
      </c>
      <c r="DF7" s="84">
        <v>42.7</v>
      </c>
      <c r="DG7" s="84">
        <v>38.5</v>
      </c>
      <c r="DH7" s="84">
        <v>37.700000000000003</v>
      </c>
      <c r="DI7" s="84">
        <v>33.9</v>
      </c>
      <c r="DJ7" s="84">
        <v>37.9</v>
      </c>
      <c r="DK7" s="84">
        <v>25.5</v>
      </c>
      <c r="DL7" s="84">
        <v>27.6</v>
      </c>
      <c r="DM7" s="84">
        <v>40.6</v>
      </c>
      <c r="DN7" s="84">
        <v>22.8</v>
      </c>
      <c r="DO7" s="84">
        <v>39.1</v>
      </c>
      <c r="DP7" s="84">
        <v>23.7</v>
      </c>
      <c r="DQ7" s="84">
        <v>21.6</v>
      </c>
      <c r="DR7" s="84">
        <v>13.7</v>
      </c>
      <c r="DS7" s="84">
        <v>16.3</v>
      </c>
      <c r="DT7" s="84">
        <v>14.2</v>
      </c>
      <c r="DU7" s="84">
        <v>399.2</v>
      </c>
      <c r="DV7" s="84">
        <v>364.1</v>
      </c>
      <c r="DW7" s="84">
        <v>250.8</v>
      </c>
      <c r="DX7" s="84">
        <v>246.1</v>
      </c>
      <c r="DY7" s="84">
        <v>107.1</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75.2</v>
      </c>
      <c r="EP7" s="84">
        <v>100</v>
      </c>
      <c r="EQ7" s="84">
        <v>100</v>
      </c>
      <c r="ER7" s="84">
        <v>100</v>
      </c>
      <c r="ES7" s="84">
        <v>100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v>1200</v>
      </c>
      <c r="IX7" s="84">
        <v>34.700000000000003</v>
      </c>
      <c r="IY7" s="84">
        <v>27.8</v>
      </c>
      <c r="IZ7" s="84">
        <v>31.6</v>
      </c>
      <c r="JA7" s="84">
        <v>24.3</v>
      </c>
      <c r="JB7" s="84">
        <v>37.6</v>
      </c>
      <c r="JC7" s="84">
        <v>19.2</v>
      </c>
      <c r="JD7" s="84">
        <v>19.600000000000001</v>
      </c>
      <c r="JE7" s="84">
        <v>18.5</v>
      </c>
      <c r="JF7" s="84">
        <v>16.100000000000001</v>
      </c>
      <c r="JG7" s="84">
        <v>19.600000000000001</v>
      </c>
      <c r="JH7" s="84">
        <v>25.5</v>
      </c>
      <c r="JI7" s="84">
        <v>27.6</v>
      </c>
      <c r="JJ7" s="84">
        <v>40.6</v>
      </c>
      <c r="JK7" s="84">
        <v>22.8</v>
      </c>
      <c r="JL7" s="84">
        <v>39.1</v>
      </c>
      <c r="JM7" s="84">
        <v>44.6</v>
      </c>
      <c r="JN7" s="84">
        <v>42.6</v>
      </c>
      <c r="JO7" s="84">
        <v>43.7</v>
      </c>
      <c r="JP7" s="84">
        <v>45.4</v>
      </c>
      <c r="JQ7" s="84">
        <v>48.2</v>
      </c>
      <c r="JR7" s="84">
        <v>399.2</v>
      </c>
      <c r="JS7" s="84">
        <v>364.1</v>
      </c>
      <c r="JT7" s="84">
        <v>250.8</v>
      </c>
      <c r="JU7" s="84">
        <v>246.1</v>
      </c>
      <c r="JV7" s="84">
        <v>107.1</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75.2</v>
      </c>
      <c r="KM7" s="84">
        <v>100</v>
      </c>
      <c r="KN7" s="84">
        <v>100</v>
      </c>
      <c r="KO7" s="84">
        <v>100</v>
      </c>
      <c r="KP7" s="84">
        <v>100</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v>1</v>
      </c>
      <c r="ND7" s="84">
        <v>1</v>
      </c>
      <c r="NE7" s="84">
        <v>1</v>
      </c>
      <c r="NF7" s="84">
        <v>1</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（最大出力合計1,200kW）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（最大出力合計1,200kW）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94.6</v>
      </c>
      <c r="AZ11" s="96">
        <f>AZ7</f>
        <v>91.4</v>
      </c>
      <c r="BA11" s="96">
        <f>BA7</f>
        <v>102.1</v>
      </c>
      <c r="BB11" s="96">
        <f>BB7</f>
        <v>81.099999999999994</v>
      </c>
      <c r="BC11" s="96">
        <f>BC7</f>
        <v>113.6</v>
      </c>
      <c r="BD11" s="85"/>
      <c r="BE11" s="85"/>
      <c r="BF11" s="85"/>
      <c r="BG11" s="85"/>
      <c r="BH11" s="85"/>
      <c r="BI11" s="95" t="s">
        <v>141</v>
      </c>
      <c r="BJ11" s="96">
        <f>BJ7</f>
        <v>277.8</v>
      </c>
      <c r="BK11" s="96">
        <f>BK7</f>
        <v>297.60000000000002</v>
      </c>
      <c r="BL11" s="96">
        <f>BL7</f>
        <v>301.2</v>
      </c>
      <c r="BM11" s="96">
        <f>BM7</f>
        <v>255.6</v>
      </c>
      <c r="BN11" s="96">
        <f>BN7</f>
        <v>298.60000000000002</v>
      </c>
      <c r="BO11" s="85"/>
      <c r="BP11" s="85"/>
      <c r="BQ11" s="85"/>
      <c r="BR11" s="85"/>
      <c r="BS11" s="85"/>
      <c r="BT11" s="95" t="s">
        <v>142</v>
      </c>
      <c r="BU11" s="96" t="str">
        <f>BU7</f>
        <v>-</v>
      </c>
      <c r="BV11" s="96" t="str">
        <f>BV7</f>
        <v>-</v>
      </c>
      <c r="BW11" s="96" t="str">
        <f>BW7</f>
        <v>-</v>
      </c>
      <c r="BX11" s="96" t="str">
        <f>BX7</f>
        <v>-</v>
      </c>
      <c r="BY11" s="96" t="str">
        <f>BY7</f>
        <v>-</v>
      </c>
      <c r="BZ11" s="85"/>
      <c r="CA11" s="85"/>
      <c r="CB11" s="85"/>
      <c r="CC11" s="85"/>
      <c r="CD11" s="85"/>
      <c r="CE11" s="95" t="s">
        <v>143</v>
      </c>
      <c r="CF11" s="96">
        <f>CF7</f>
        <v>14404.8</v>
      </c>
      <c r="CG11" s="96">
        <f>CG7</f>
        <v>17123.2</v>
      </c>
      <c r="CH11" s="96">
        <f>CH7</f>
        <v>15777.4</v>
      </c>
      <c r="CI11" s="96">
        <f>CI7</f>
        <v>19849.900000000001</v>
      </c>
      <c r="CJ11" s="96">
        <f>CJ7</f>
        <v>14171.1</v>
      </c>
      <c r="CK11" s="85"/>
      <c r="CL11" s="85"/>
      <c r="CM11" s="85"/>
      <c r="CN11" s="85"/>
      <c r="CO11" s="95" t="s">
        <v>143</v>
      </c>
      <c r="CP11" s="97">
        <f>CP7</f>
        <v>31857</v>
      </c>
      <c r="CQ11" s="97">
        <f>CQ7</f>
        <v>30374</v>
      </c>
      <c r="CR11" s="97">
        <f>CR7</f>
        <v>35773</v>
      </c>
      <c r="CS11" s="97">
        <f>CS7</f>
        <v>25083</v>
      </c>
      <c r="CT11" s="97">
        <f>CT7</f>
        <v>42294</v>
      </c>
      <c r="CU11" s="85"/>
      <c r="CV11" s="85"/>
      <c r="CW11" s="85"/>
      <c r="CX11" s="85"/>
      <c r="CY11" s="85"/>
      <c r="CZ11" s="95" t="s">
        <v>143</v>
      </c>
      <c r="DA11" s="96">
        <f>DA7</f>
        <v>34.700000000000003</v>
      </c>
      <c r="DB11" s="96">
        <f>DB7</f>
        <v>27.8</v>
      </c>
      <c r="DC11" s="96">
        <f>DC7</f>
        <v>31.6</v>
      </c>
      <c r="DD11" s="96">
        <f>DD7</f>
        <v>24.3</v>
      </c>
      <c r="DE11" s="96">
        <f>DE7</f>
        <v>37.6</v>
      </c>
      <c r="DF11" s="85"/>
      <c r="DG11" s="85"/>
      <c r="DH11" s="85"/>
      <c r="DI11" s="85"/>
      <c r="DJ11" s="95" t="s">
        <v>143</v>
      </c>
      <c r="DK11" s="96">
        <f>DK7</f>
        <v>25.5</v>
      </c>
      <c r="DL11" s="96">
        <f>DL7</f>
        <v>27.6</v>
      </c>
      <c r="DM11" s="96">
        <f>DM7</f>
        <v>40.6</v>
      </c>
      <c r="DN11" s="96">
        <f>DN7</f>
        <v>22.8</v>
      </c>
      <c r="DO11" s="96">
        <f>DO7</f>
        <v>39.1</v>
      </c>
      <c r="DP11" s="85"/>
      <c r="DQ11" s="85"/>
      <c r="DR11" s="85"/>
      <c r="DS11" s="85"/>
      <c r="DT11" s="95" t="s">
        <v>144</v>
      </c>
      <c r="DU11" s="96">
        <f>DU7</f>
        <v>399.2</v>
      </c>
      <c r="DV11" s="96">
        <f>DV7</f>
        <v>364.1</v>
      </c>
      <c r="DW11" s="96">
        <f>DW7</f>
        <v>250.8</v>
      </c>
      <c r="DX11" s="96">
        <f>DX7</f>
        <v>246.1</v>
      </c>
      <c r="DY11" s="96">
        <f>DY7</f>
        <v>107.1</v>
      </c>
      <c r="DZ11" s="85"/>
      <c r="EA11" s="85"/>
      <c r="EB11" s="85"/>
      <c r="EC11" s="85"/>
      <c r="ED11" s="95" t="s">
        <v>143</v>
      </c>
      <c r="EE11" s="96" t="str">
        <f>EE7</f>
        <v>-</v>
      </c>
      <c r="EF11" s="96" t="str">
        <f>EF7</f>
        <v>-</v>
      </c>
      <c r="EG11" s="96" t="str">
        <f>EG7</f>
        <v>-</v>
      </c>
      <c r="EH11" s="96" t="str">
        <f>EH7</f>
        <v>-</v>
      </c>
      <c r="EI11" s="96" t="str">
        <f>EI7</f>
        <v>-</v>
      </c>
      <c r="EJ11" s="85"/>
      <c r="EK11" s="85"/>
      <c r="EL11" s="85"/>
      <c r="EM11" s="85"/>
      <c r="EN11" s="95" t="s">
        <v>145</v>
      </c>
      <c r="EO11" s="96">
        <f>EO7</f>
        <v>75.2</v>
      </c>
      <c r="EP11" s="96">
        <f>EP7</f>
        <v>100</v>
      </c>
      <c r="EQ11" s="96">
        <f>EQ7</f>
        <v>100</v>
      </c>
      <c r="ER11" s="96">
        <f>ER7</f>
        <v>100</v>
      </c>
      <c r="ES11" s="96">
        <f>ES7</f>
        <v>100</v>
      </c>
      <c r="ET11" s="85"/>
      <c r="EU11" s="85"/>
      <c r="EV11" s="85"/>
      <c r="EW11" s="85"/>
      <c r="EX11" s="85"/>
      <c r="EY11" s="95" t="s">
        <v>145</v>
      </c>
      <c r="EZ11" s="96" t="str">
        <f>EZ7</f>
        <v>-</v>
      </c>
      <c r="FA11" s="96" t="str">
        <f>FA7</f>
        <v>-</v>
      </c>
      <c r="FB11" s="96" t="str">
        <f>FB7</f>
        <v>-</v>
      </c>
      <c r="FC11" s="96" t="str">
        <f>FC7</f>
        <v>-</v>
      </c>
      <c r="FD11" s="96" t="str">
        <f>FD7</f>
        <v>-</v>
      </c>
      <c r="FE11" s="85"/>
      <c r="FF11" s="85"/>
      <c r="FG11" s="85"/>
      <c r="FH11" s="85"/>
      <c r="FI11" s="95" t="s">
        <v>145</v>
      </c>
      <c r="FJ11" s="96" t="str">
        <f>FJ7</f>
        <v>-</v>
      </c>
      <c r="FK11" s="96" t="str">
        <f>FK7</f>
        <v>-</v>
      </c>
      <c r="FL11" s="96" t="str">
        <f>FL7</f>
        <v>-</v>
      </c>
      <c r="FM11" s="96" t="str">
        <f>FM7</f>
        <v>-</v>
      </c>
      <c r="FN11" s="96" t="str">
        <f>FN7</f>
        <v>-</v>
      </c>
      <c r="FO11" s="85"/>
      <c r="FP11" s="85"/>
      <c r="FQ11" s="85"/>
      <c r="FR11" s="85"/>
      <c r="FS11" s="95" t="s">
        <v>143</v>
      </c>
      <c r="FT11" s="96" t="str">
        <f>FT7</f>
        <v>-</v>
      </c>
      <c r="FU11" s="96" t="str">
        <f>FU7</f>
        <v>-</v>
      </c>
      <c r="FV11" s="96" t="str">
        <f>FV7</f>
        <v>-</v>
      </c>
      <c r="FW11" s="96" t="str">
        <f>FW7</f>
        <v>-</v>
      </c>
      <c r="FX11" s="96" t="str">
        <f>FX7</f>
        <v>-</v>
      </c>
      <c r="FY11" s="85"/>
      <c r="FZ11" s="85"/>
      <c r="GA11" s="85"/>
      <c r="GB11" s="85"/>
      <c r="GC11" s="95" t="s">
        <v>143</v>
      </c>
      <c r="GD11" s="96" t="str">
        <f>GD7</f>
        <v>-</v>
      </c>
      <c r="GE11" s="96" t="str">
        <f>GE7</f>
        <v>-</v>
      </c>
      <c r="GF11" s="96" t="str">
        <f>GF7</f>
        <v>-</v>
      </c>
      <c r="GG11" s="96" t="str">
        <f>GG7</f>
        <v>-</v>
      </c>
      <c r="GH11" s="96" t="str">
        <f>GH7</f>
        <v>-</v>
      </c>
      <c r="GI11" s="85"/>
      <c r="GJ11" s="85"/>
      <c r="GK11" s="85"/>
      <c r="GL11" s="85"/>
      <c r="GM11" s="95" t="s">
        <v>146</v>
      </c>
      <c r="GN11" s="96" t="str">
        <f>GN7</f>
        <v>-</v>
      </c>
      <c r="GO11" s="96" t="str">
        <f>GO7</f>
        <v>-</v>
      </c>
      <c r="GP11" s="96" t="str">
        <f>GP7</f>
        <v>-</v>
      </c>
      <c r="GQ11" s="96" t="str">
        <f>GQ7</f>
        <v>-</v>
      </c>
      <c r="GR11" s="96" t="str">
        <f>GR7</f>
        <v>-</v>
      </c>
      <c r="GS11" s="85"/>
      <c r="GT11" s="85"/>
      <c r="GU11" s="85"/>
      <c r="GV11" s="85"/>
      <c r="GW11" s="85"/>
      <c r="GX11" s="95" t="s">
        <v>143</v>
      </c>
      <c r="GY11" s="96" t="str">
        <f>GY7</f>
        <v>-</v>
      </c>
      <c r="GZ11" s="96" t="str">
        <f>GZ7</f>
        <v>-</v>
      </c>
      <c r="HA11" s="96" t="str">
        <f>HA7</f>
        <v>-</v>
      </c>
      <c r="HB11" s="96" t="str">
        <f>HB7</f>
        <v>-</v>
      </c>
      <c r="HC11" s="96" t="str">
        <f>HC7</f>
        <v>-</v>
      </c>
      <c r="HD11" s="85"/>
      <c r="HE11" s="85"/>
      <c r="HF11" s="85"/>
      <c r="HG11" s="85"/>
      <c r="HH11" s="95" t="s">
        <v>143</v>
      </c>
      <c r="HI11" s="96" t="str">
        <f>HI7</f>
        <v>-</v>
      </c>
      <c r="HJ11" s="96" t="str">
        <f>HJ7</f>
        <v>-</v>
      </c>
      <c r="HK11" s="96" t="str">
        <f>HK7</f>
        <v>-</v>
      </c>
      <c r="HL11" s="96" t="str">
        <f>HL7</f>
        <v>-</v>
      </c>
      <c r="HM11" s="96" t="str">
        <f>HM7</f>
        <v>-</v>
      </c>
      <c r="HN11" s="85"/>
      <c r="HO11" s="85"/>
      <c r="HP11" s="85"/>
      <c r="HQ11" s="85"/>
      <c r="HR11" s="95" t="s">
        <v>143</v>
      </c>
      <c r="HS11" s="96" t="str">
        <f>HS7</f>
        <v>-</v>
      </c>
      <c r="HT11" s="96" t="str">
        <f>HT7</f>
        <v>-</v>
      </c>
      <c r="HU11" s="96" t="str">
        <f>HU7</f>
        <v>-</v>
      </c>
      <c r="HV11" s="96" t="str">
        <f>HV7</f>
        <v>-</v>
      </c>
      <c r="HW11" s="96" t="str">
        <f>HW7</f>
        <v>-</v>
      </c>
      <c r="HX11" s="85"/>
      <c r="HY11" s="85"/>
      <c r="HZ11" s="85"/>
      <c r="IA11" s="85"/>
      <c r="IB11" s="95" t="s">
        <v>143</v>
      </c>
      <c r="IC11" s="96" t="str">
        <f>IC7</f>
        <v>-</v>
      </c>
      <c r="ID11" s="96" t="str">
        <f>ID7</f>
        <v>-</v>
      </c>
      <c r="IE11" s="96" t="str">
        <f>IE7</f>
        <v>-</v>
      </c>
      <c r="IF11" s="96" t="str">
        <f>IF7</f>
        <v>-</v>
      </c>
      <c r="IG11" s="96" t="str">
        <f>IG7</f>
        <v>-</v>
      </c>
      <c r="IH11" s="85"/>
      <c r="II11" s="85"/>
      <c r="IJ11" s="85"/>
      <c r="IK11" s="85"/>
      <c r="IL11" s="95" t="s">
        <v>142</v>
      </c>
      <c r="IM11" s="96" t="str">
        <f>IM7</f>
        <v>-</v>
      </c>
      <c r="IN11" s="96" t="str">
        <f>IN7</f>
        <v>-</v>
      </c>
      <c r="IO11" s="96" t="str">
        <f>IO7</f>
        <v>-</v>
      </c>
      <c r="IP11" s="96" t="str">
        <f>IP7</f>
        <v>-</v>
      </c>
      <c r="IQ11" s="96" t="str">
        <f>IQ7</f>
        <v>-</v>
      </c>
      <c r="IR11" s="85"/>
      <c r="IS11" s="85"/>
      <c r="IT11" s="85"/>
      <c r="IU11" s="85"/>
      <c r="IV11" s="85"/>
      <c r="IW11" s="95" t="s">
        <v>143</v>
      </c>
      <c r="IX11" s="96">
        <f>IX7</f>
        <v>34.700000000000003</v>
      </c>
      <c r="IY11" s="96">
        <f>IY7</f>
        <v>27.8</v>
      </c>
      <c r="IZ11" s="96">
        <f>IZ7</f>
        <v>31.6</v>
      </c>
      <c r="JA11" s="96">
        <f>JA7</f>
        <v>24.3</v>
      </c>
      <c r="JB11" s="96">
        <f>JB7</f>
        <v>37.6</v>
      </c>
      <c r="JC11" s="85"/>
      <c r="JD11" s="85"/>
      <c r="JE11" s="85"/>
      <c r="JF11" s="85"/>
      <c r="JG11" s="95" t="s">
        <v>143</v>
      </c>
      <c r="JH11" s="96">
        <f>JH7</f>
        <v>25.5</v>
      </c>
      <c r="JI11" s="96">
        <f>JI7</f>
        <v>27.6</v>
      </c>
      <c r="JJ11" s="96">
        <f>JJ7</f>
        <v>40.6</v>
      </c>
      <c r="JK11" s="96">
        <f>JK7</f>
        <v>22.8</v>
      </c>
      <c r="JL11" s="96">
        <f>JL7</f>
        <v>39.1</v>
      </c>
      <c r="JM11" s="85"/>
      <c r="JN11" s="85"/>
      <c r="JO11" s="85"/>
      <c r="JP11" s="85"/>
      <c r="JQ11" s="95" t="s">
        <v>143</v>
      </c>
      <c r="JR11" s="96">
        <f>JR7</f>
        <v>399.2</v>
      </c>
      <c r="JS11" s="96">
        <f>JS7</f>
        <v>364.1</v>
      </c>
      <c r="JT11" s="96">
        <f>JT7</f>
        <v>250.8</v>
      </c>
      <c r="JU11" s="96">
        <f>JU7</f>
        <v>246.1</v>
      </c>
      <c r="JV11" s="96">
        <f>JV7</f>
        <v>107.1</v>
      </c>
      <c r="JW11" s="85"/>
      <c r="JX11" s="85"/>
      <c r="JY11" s="85"/>
      <c r="JZ11" s="85"/>
      <c r="KA11" s="95" t="s">
        <v>143</v>
      </c>
      <c r="KB11" s="96" t="str">
        <f>KB7</f>
        <v>-</v>
      </c>
      <c r="KC11" s="96" t="str">
        <f>KC7</f>
        <v>-</v>
      </c>
      <c r="KD11" s="96" t="str">
        <f>KD7</f>
        <v>-</v>
      </c>
      <c r="KE11" s="96" t="str">
        <f>KE7</f>
        <v>-</v>
      </c>
      <c r="KF11" s="96" t="str">
        <f>KF7</f>
        <v>-</v>
      </c>
      <c r="KG11" s="85"/>
      <c r="KH11" s="85"/>
      <c r="KI11" s="85"/>
      <c r="KJ11" s="85"/>
      <c r="KK11" s="95" t="s">
        <v>143</v>
      </c>
      <c r="KL11" s="96">
        <f>KL7</f>
        <v>75.2</v>
      </c>
      <c r="KM11" s="96">
        <f>KM7</f>
        <v>100</v>
      </c>
      <c r="KN11" s="96">
        <f>KN7</f>
        <v>100</v>
      </c>
      <c r="KO11" s="96">
        <f>KO7</f>
        <v>100</v>
      </c>
      <c r="KP11" s="96">
        <f>KP7</f>
        <v>100</v>
      </c>
      <c r="KQ11" s="85"/>
      <c r="KR11" s="85"/>
      <c r="KS11" s="85"/>
      <c r="KT11" s="85"/>
      <c r="KU11" s="85"/>
      <c r="KV11" s="95" t="s">
        <v>142</v>
      </c>
      <c r="KW11" s="96" t="str">
        <f>KW7</f>
        <v>-</v>
      </c>
      <c r="KX11" s="96" t="str">
        <f>KX7</f>
        <v>-</v>
      </c>
      <c r="KY11" s="96" t="str">
        <f>KY7</f>
        <v>-</v>
      </c>
      <c r="KZ11" s="96" t="str">
        <f>KZ7</f>
        <v>-</v>
      </c>
      <c r="LA11" s="96" t="str">
        <f>LA7</f>
        <v>-</v>
      </c>
      <c r="LB11" s="85"/>
      <c r="LC11" s="85"/>
      <c r="LD11" s="85"/>
      <c r="LE11" s="85"/>
      <c r="LF11" s="95" t="s">
        <v>143</v>
      </c>
      <c r="LG11" s="96" t="str">
        <f>LG7</f>
        <v>-</v>
      </c>
      <c r="LH11" s="96" t="str">
        <f>LH7</f>
        <v>-</v>
      </c>
      <c r="LI11" s="96" t="str">
        <f>LI7</f>
        <v>-</v>
      </c>
      <c r="LJ11" s="96" t="str">
        <f>LJ7</f>
        <v>-</v>
      </c>
      <c r="LK11" s="96" t="str">
        <f>LK7</f>
        <v>-</v>
      </c>
      <c r="LL11" s="85"/>
      <c r="LM11" s="85"/>
      <c r="LN11" s="85"/>
      <c r="LO11" s="85"/>
      <c r="LP11" s="95" t="s">
        <v>143</v>
      </c>
      <c r="LQ11" s="96" t="str">
        <f>LQ7</f>
        <v>-</v>
      </c>
      <c r="LR11" s="96" t="str">
        <f>LR7</f>
        <v>-</v>
      </c>
      <c r="LS11" s="96" t="str">
        <f>LS7</f>
        <v>-</v>
      </c>
      <c r="LT11" s="96" t="str">
        <f>LT7</f>
        <v>-</v>
      </c>
      <c r="LU11" s="96" t="str">
        <f>LU7</f>
        <v>-</v>
      </c>
      <c r="LV11" s="85"/>
      <c r="LW11" s="85"/>
      <c r="LX11" s="85"/>
      <c r="LY11" s="85"/>
      <c r="LZ11" s="95" t="s">
        <v>143</v>
      </c>
      <c r="MA11" s="96" t="str">
        <f>MA7</f>
        <v>-</v>
      </c>
      <c r="MB11" s="96" t="str">
        <f>MB7</f>
        <v>-</v>
      </c>
      <c r="MC11" s="96" t="str">
        <f>MC7</f>
        <v>-</v>
      </c>
      <c r="MD11" s="96" t="str">
        <f>MD7</f>
        <v>-</v>
      </c>
      <c r="ME11" s="96" t="str">
        <f>ME7</f>
        <v>-</v>
      </c>
      <c r="MF11" s="85"/>
      <c r="MG11" s="85"/>
      <c r="MH11" s="85"/>
      <c r="MI11" s="85"/>
      <c r="MJ11" s="95" t="s">
        <v>143</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179.6</v>
      </c>
      <c r="AZ12" s="96">
        <f>BE7</f>
        <v>164.1</v>
      </c>
      <c r="BA12" s="96">
        <f>BF7</f>
        <v>124.4</v>
      </c>
      <c r="BB12" s="96">
        <f>BG7</f>
        <v>118.8</v>
      </c>
      <c r="BC12" s="96">
        <f>BH7</f>
        <v>88.8</v>
      </c>
      <c r="BD12" s="85"/>
      <c r="BE12" s="85"/>
      <c r="BF12" s="85"/>
      <c r="BG12" s="85"/>
      <c r="BH12" s="85"/>
      <c r="BI12" s="95" t="s">
        <v>147</v>
      </c>
      <c r="BJ12" s="96">
        <f>BO7</f>
        <v>296.2</v>
      </c>
      <c r="BK12" s="96">
        <f>BP7</f>
        <v>366.9</v>
      </c>
      <c r="BL12" s="96">
        <f>BQ7</f>
        <v>324.60000000000002</v>
      </c>
      <c r="BM12" s="96">
        <f>BR7</f>
        <v>255.4</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147</v>
      </c>
      <c r="CF12" s="96">
        <f>CK7</f>
        <v>7095.7</v>
      </c>
      <c r="CG12" s="96">
        <f>CL7</f>
        <v>11717.4</v>
      </c>
      <c r="CH12" s="96">
        <f>CM7</f>
        <v>17642.5</v>
      </c>
      <c r="CI12" s="96">
        <f>CN7</f>
        <v>18815.8</v>
      </c>
      <c r="CJ12" s="96">
        <f>CO7</f>
        <v>22847.9</v>
      </c>
      <c r="CK12" s="85"/>
      <c r="CL12" s="85"/>
      <c r="CM12" s="85"/>
      <c r="CN12" s="85"/>
      <c r="CO12" s="95" t="s">
        <v>147</v>
      </c>
      <c r="CP12" s="97">
        <f>CU7</f>
        <v>120361</v>
      </c>
      <c r="CQ12" s="97">
        <f>CV7</f>
        <v>108538</v>
      </c>
      <c r="CR12" s="97">
        <f>CW7</f>
        <v>58539</v>
      </c>
      <c r="CS12" s="97">
        <f>CX7</f>
        <v>37685</v>
      </c>
      <c r="CT12" s="97">
        <f>CY7</f>
        <v>2390</v>
      </c>
      <c r="CU12" s="85"/>
      <c r="CV12" s="85"/>
      <c r="CW12" s="85"/>
      <c r="CX12" s="85"/>
      <c r="CY12" s="85"/>
      <c r="CZ12" s="95" t="s">
        <v>147</v>
      </c>
      <c r="DA12" s="96">
        <f>DF7</f>
        <v>42.7</v>
      </c>
      <c r="DB12" s="96">
        <f>DG7</f>
        <v>38.5</v>
      </c>
      <c r="DC12" s="96">
        <f>DH7</f>
        <v>37.700000000000003</v>
      </c>
      <c r="DD12" s="96">
        <f>DI7</f>
        <v>33.9</v>
      </c>
      <c r="DE12" s="96">
        <f>DJ7</f>
        <v>37.9</v>
      </c>
      <c r="DF12" s="85"/>
      <c r="DG12" s="85"/>
      <c r="DH12" s="85"/>
      <c r="DI12" s="85"/>
      <c r="DJ12" s="95" t="s">
        <v>147</v>
      </c>
      <c r="DK12" s="96">
        <f>DP7</f>
        <v>23.7</v>
      </c>
      <c r="DL12" s="96">
        <f>DQ7</f>
        <v>21.6</v>
      </c>
      <c r="DM12" s="96">
        <f>DR7</f>
        <v>13.7</v>
      </c>
      <c r="DN12" s="96">
        <f>DS7</f>
        <v>16.3</v>
      </c>
      <c r="DO12" s="96">
        <f>DT7</f>
        <v>14.2</v>
      </c>
      <c r="DP12" s="85"/>
      <c r="DQ12" s="85"/>
      <c r="DR12" s="85"/>
      <c r="DS12" s="85"/>
      <c r="DT12" s="95" t="s">
        <v>147</v>
      </c>
      <c r="DU12" s="96">
        <f>DZ7</f>
        <v>126.1</v>
      </c>
      <c r="DV12" s="96">
        <f>EA7</f>
        <v>102.3</v>
      </c>
      <c r="DW12" s="96">
        <f>EB7</f>
        <v>98.2</v>
      </c>
      <c r="DX12" s="96">
        <f>EC7</f>
        <v>100.3</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147</v>
      </c>
      <c r="EO12" s="96">
        <f>ET7</f>
        <v>22.1</v>
      </c>
      <c r="EP12" s="96">
        <f>EU7</f>
        <v>56.1</v>
      </c>
      <c r="EQ12" s="96">
        <f>EV7</f>
        <v>70.2</v>
      </c>
      <c r="ER12" s="96">
        <f>EW7</f>
        <v>73.099999999999994</v>
      </c>
      <c r="ES12" s="96">
        <f>EX7</f>
        <v>74.8</v>
      </c>
      <c r="ET12" s="85"/>
      <c r="EU12" s="85"/>
      <c r="EV12" s="85"/>
      <c r="EW12" s="85"/>
      <c r="EX12" s="85"/>
      <c r="EY12" s="95" t="s">
        <v>147</v>
      </c>
      <c r="EZ12" s="96" t="str">
        <f>IF($EZ$8,FE7,"-")</f>
        <v>-</v>
      </c>
      <c r="FA12" s="96" t="str">
        <f>IF($EZ$8,FF7,"-")</f>
        <v>-</v>
      </c>
      <c r="FB12" s="96" t="str">
        <f>IF($EZ$8,FG7,"-")</f>
        <v>-</v>
      </c>
      <c r="FC12" s="96" t="str">
        <f>IF($EZ$8,FH7,"-")</f>
        <v>-</v>
      </c>
      <c r="FD12" s="96" t="str">
        <f>IF($EZ$8,FI7,"-")</f>
        <v>-</v>
      </c>
      <c r="FE12" s="85"/>
      <c r="FF12" s="85"/>
      <c r="FG12" s="85"/>
      <c r="FH12" s="85"/>
      <c r="FI12" s="95" t="s">
        <v>147</v>
      </c>
      <c r="FJ12" s="96" t="str">
        <f>IF($FJ$8,FO7,"-")</f>
        <v>-</v>
      </c>
      <c r="FK12" s="96" t="str">
        <f>IF($FJ$8,FP7,"-")</f>
        <v>-</v>
      </c>
      <c r="FL12" s="96" t="str">
        <f>IF($FJ$8,FQ7,"-")</f>
        <v>-</v>
      </c>
      <c r="FM12" s="96" t="str">
        <f>IF($FJ$8,FR7,"-")</f>
        <v>-</v>
      </c>
      <c r="FN12" s="96" t="str">
        <f>IF($FJ$8,FS7,"-")</f>
        <v>-</v>
      </c>
      <c r="FO12" s="85"/>
      <c r="FP12" s="85"/>
      <c r="FQ12" s="85"/>
      <c r="FR12" s="85"/>
      <c r="FS12" s="95" t="s">
        <v>147</v>
      </c>
      <c r="FT12" s="96" t="str">
        <f>IF($FT$8,FY7,"-")</f>
        <v>-</v>
      </c>
      <c r="FU12" s="96" t="str">
        <f>IF($FT$8,FZ7,"-")</f>
        <v>-</v>
      </c>
      <c r="FV12" s="96" t="str">
        <f>IF($FT$8,GA7,"-")</f>
        <v>-</v>
      </c>
      <c r="FW12" s="96" t="str">
        <f>IF($FT$8,GB7,"-")</f>
        <v>-</v>
      </c>
      <c r="FX12" s="96" t="str">
        <f>IF($FT$8,GC7,"-")</f>
        <v>-</v>
      </c>
      <c r="FY12" s="85"/>
      <c r="FZ12" s="85"/>
      <c r="GA12" s="85"/>
      <c r="GB12" s="85"/>
      <c r="GC12" s="95" t="s">
        <v>147</v>
      </c>
      <c r="GD12" s="96" t="str">
        <f>IF($GD$8,GI7,"-")</f>
        <v>-</v>
      </c>
      <c r="GE12" s="96" t="str">
        <f>IF($GD$8,GJ7,"-")</f>
        <v>-</v>
      </c>
      <c r="GF12" s="96" t="str">
        <f>IF($GD$8,GK7,"-")</f>
        <v>-</v>
      </c>
      <c r="GG12" s="96" t="str">
        <f>IF($GD$8,GL7,"-")</f>
        <v>-</v>
      </c>
      <c r="GH12" s="96" t="str">
        <f>IF($GD$8,GM7,"-")</f>
        <v>-</v>
      </c>
      <c r="GI12" s="85"/>
      <c r="GJ12" s="85"/>
      <c r="GK12" s="85"/>
      <c r="GL12" s="85"/>
      <c r="GM12" s="95" t="s">
        <v>147</v>
      </c>
      <c r="GN12" s="96" t="str">
        <f>IF($GN$8,GS7,"-")</f>
        <v>-</v>
      </c>
      <c r="GO12" s="96" t="str">
        <f>IF($GN$8,GT7,"-")</f>
        <v>-</v>
      </c>
      <c r="GP12" s="96" t="str">
        <f>IF($GN$8,GU7,"-")</f>
        <v>-</v>
      </c>
      <c r="GQ12" s="96" t="str">
        <f>IF($GN$8,GV7,"-")</f>
        <v>-</v>
      </c>
      <c r="GR12" s="96" t="str">
        <f>IF($GN$8,GW7,"-")</f>
        <v>-</v>
      </c>
      <c r="GS12" s="85"/>
      <c r="GT12" s="85"/>
      <c r="GU12" s="85"/>
      <c r="GV12" s="85"/>
      <c r="GW12" s="85"/>
      <c r="GX12" s="95" t="s">
        <v>147</v>
      </c>
      <c r="GY12" s="96" t="str">
        <f>IF($GY$8,HD7,"-")</f>
        <v>-</v>
      </c>
      <c r="GZ12" s="96" t="str">
        <f>IF($GY$8,HE7,"-")</f>
        <v>-</v>
      </c>
      <c r="HA12" s="96" t="str">
        <f>IF($GY$8,HF7,"-")</f>
        <v>-</v>
      </c>
      <c r="HB12" s="96" t="str">
        <f>IF($GY$8,HG7,"-")</f>
        <v>-</v>
      </c>
      <c r="HC12" s="96" t="str">
        <f>IF($GY$8,HH7,"-")</f>
        <v>-</v>
      </c>
      <c r="HD12" s="85"/>
      <c r="HE12" s="85"/>
      <c r="HF12" s="85"/>
      <c r="HG12" s="85"/>
      <c r="HH12" s="95" t="s">
        <v>147</v>
      </c>
      <c r="HI12" s="96" t="str">
        <f>IF($HI$8,HN7,"-")</f>
        <v>-</v>
      </c>
      <c r="HJ12" s="96" t="str">
        <f>IF($HI$8,HO7,"-")</f>
        <v>-</v>
      </c>
      <c r="HK12" s="96" t="str">
        <f>IF($HI$8,HP7,"-")</f>
        <v>-</v>
      </c>
      <c r="HL12" s="96" t="str">
        <f>IF($HI$8,HQ7,"-")</f>
        <v>-</v>
      </c>
      <c r="HM12" s="96" t="str">
        <f>IF($HI$8,HR7,"-")</f>
        <v>-</v>
      </c>
      <c r="HN12" s="85"/>
      <c r="HO12" s="85"/>
      <c r="HP12" s="85"/>
      <c r="HQ12" s="85"/>
      <c r="HR12" s="95" t="s">
        <v>147</v>
      </c>
      <c r="HS12" s="96" t="str">
        <f>IF($HS$8,HX7,"-")</f>
        <v>-</v>
      </c>
      <c r="HT12" s="96" t="str">
        <f>IF($HS$8,HY7,"-")</f>
        <v>-</v>
      </c>
      <c r="HU12" s="96" t="str">
        <f>IF($HS$8,HZ7,"-")</f>
        <v>-</v>
      </c>
      <c r="HV12" s="96" t="str">
        <f>IF($HS$8,IA7,"-")</f>
        <v>-</v>
      </c>
      <c r="HW12" s="96" t="str">
        <f>IF($HS$8,IB7,"-")</f>
        <v>-</v>
      </c>
      <c r="HX12" s="85"/>
      <c r="HY12" s="85"/>
      <c r="HZ12" s="85"/>
      <c r="IA12" s="85"/>
      <c r="IB12" s="95" t="s">
        <v>147</v>
      </c>
      <c r="IC12" s="96" t="str">
        <f>IF($IC$8,IH7,"-")</f>
        <v>-</v>
      </c>
      <c r="ID12" s="96" t="str">
        <f>IF($IC$8,II7,"-")</f>
        <v>-</v>
      </c>
      <c r="IE12" s="96" t="str">
        <f>IF($IC$8,IJ7,"-")</f>
        <v>-</v>
      </c>
      <c r="IF12" s="96" t="str">
        <f>IF($IC$8,IK7,"-")</f>
        <v>-</v>
      </c>
      <c r="IG12" s="96" t="str">
        <f>IF($IC$8,IL7,"-")</f>
        <v>-</v>
      </c>
      <c r="IH12" s="85"/>
      <c r="II12" s="85"/>
      <c r="IJ12" s="85"/>
      <c r="IK12" s="85"/>
      <c r="IL12" s="95" t="s">
        <v>147</v>
      </c>
      <c r="IM12" s="96" t="str">
        <f>IF($IM$8,IR7,"-")</f>
        <v>-</v>
      </c>
      <c r="IN12" s="96" t="str">
        <f>IF($IM$8,IS7,"-")</f>
        <v>-</v>
      </c>
      <c r="IO12" s="96" t="str">
        <f>IF($IM$8,IT7,"-")</f>
        <v>-</v>
      </c>
      <c r="IP12" s="96" t="str">
        <f>IF($IM$8,IU7,"-")</f>
        <v>-</v>
      </c>
      <c r="IQ12" s="96" t="str">
        <f>IF($IM$8,IV7,"-")</f>
        <v>-</v>
      </c>
      <c r="IR12" s="85"/>
      <c r="IS12" s="85"/>
      <c r="IT12" s="85"/>
      <c r="IU12" s="85"/>
      <c r="IV12" s="85"/>
      <c r="IW12" s="95" t="s">
        <v>147</v>
      </c>
      <c r="IX12" s="96">
        <f>IF($IX$8,JC7,"-")</f>
        <v>19.2</v>
      </c>
      <c r="IY12" s="96">
        <f>IF($IX$8,JD7,"-")</f>
        <v>19.600000000000001</v>
      </c>
      <c r="IZ12" s="96">
        <f>IF($IX$8,JE7,"-")</f>
        <v>18.5</v>
      </c>
      <c r="JA12" s="96">
        <f>IF($IX$8,JF7,"-")</f>
        <v>16.100000000000001</v>
      </c>
      <c r="JB12" s="96">
        <f>IF($IX$8,JG7,"-")</f>
        <v>19.600000000000001</v>
      </c>
      <c r="JC12" s="85"/>
      <c r="JD12" s="85"/>
      <c r="JE12" s="85"/>
      <c r="JF12" s="85"/>
      <c r="JG12" s="95" t="s">
        <v>147</v>
      </c>
      <c r="JH12" s="96">
        <f>IF($JH$8,JM7,"-")</f>
        <v>44.6</v>
      </c>
      <c r="JI12" s="96">
        <f>IF($JH$8,JN7,"-")</f>
        <v>42.6</v>
      </c>
      <c r="JJ12" s="96">
        <f>IF($JH$8,JO7,"-")</f>
        <v>43.7</v>
      </c>
      <c r="JK12" s="96">
        <f>IF($JH$8,JP7,"-")</f>
        <v>45.4</v>
      </c>
      <c r="JL12" s="96">
        <f>IF($JH$8,JQ7,"-")</f>
        <v>48.2</v>
      </c>
      <c r="JM12" s="85"/>
      <c r="JN12" s="85"/>
      <c r="JO12" s="85"/>
      <c r="JP12" s="85"/>
      <c r="JQ12" s="95" t="s">
        <v>147</v>
      </c>
      <c r="JR12" s="96">
        <f>IF($JR$8,JW7,"-")</f>
        <v>282.2</v>
      </c>
      <c r="JS12" s="96">
        <f>IF($JR$8,JX7,"-")</f>
        <v>178.4</v>
      </c>
      <c r="JT12" s="96">
        <f>IF($JR$8,JY7,"-")</f>
        <v>146.19999999999999</v>
      </c>
      <c r="JU12" s="96">
        <f>IF($JR$8,JZ7,"-")</f>
        <v>137.1</v>
      </c>
      <c r="JV12" s="96">
        <f>IF($JR$8,KA7,"-")</f>
        <v>83.3</v>
      </c>
      <c r="JW12" s="85"/>
      <c r="JX12" s="85"/>
      <c r="JY12" s="85"/>
      <c r="JZ12" s="85"/>
      <c r="KA12" s="95" t="s">
        <v>147</v>
      </c>
      <c r="KB12" s="96" t="str">
        <f>IF($KB$8,KG7,"-")</f>
        <v>-</v>
      </c>
      <c r="KC12" s="96" t="str">
        <f>IF($KB$8,KH7,"-")</f>
        <v>-</v>
      </c>
      <c r="KD12" s="96" t="str">
        <f>IF($KB$8,KI7,"-")</f>
        <v>-</v>
      </c>
      <c r="KE12" s="96" t="str">
        <f>IF($KB$8,KJ7,"-")</f>
        <v>-</v>
      </c>
      <c r="KF12" s="96" t="str">
        <f>IF($KB$8,KK7,"-")</f>
        <v>-</v>
      </c>
      <c r="KG12" s="85"/>
      <c r="KH12" s="85"/>
      <c r="KI12" s="85"/>
      <c r="KJ12" s="85"/>
      <c r="KK12" s="95" t="s">
        <v>147</v>
      </c>
      <c r="KL12" s="96">
        <f>IF($KL$8,KQ7,"-")</f>
        <v>52.7</v>
      </c>
      <c r="KM12" s="96">
        <f>IF($KL$8,KR7,"-")</f>
        <v>86.6</v>
      </c>
      <c r="KN12" s="96">
        <f>IF($KL$8,KS7,"-")</f>
        <v>98.4</v>
      </c>
      <c r="KO12" s="96">
        <f>IF($KL$8,KT7,"-")</f>
        <v>98.4</v>
      </c>
      <c r="KP12" s="96">
        <f>IF($KL$8,KU7,"-")</f>
        <v>99.1</v>
      </c>
      <c r="KQ12" s="85"/>
      <c r="KR12" s="85"/>
      <c r="KS12" s="85"/>
      <c r="KT12" s="85"/>
      <c r="KU12" s="85"/>
      <c r="KV12" s="95" t="s">
        <v>147</v>
      </c>
      <c r="KW12" s="96" t="str">
        <f>IF($KW$8,LB7,"-")</f>
        <v>-</v>
      </c>
      <c r="KX12" s="96" t="str">
        <f>IF($KW$8,LC7,"-")</f>
        <v>-</v>
      </c>
      <c r="KY12" s="96" t="str">
        <f>IF($KW$8,LD7,"-")</f>
        <v>-</v>
      </c>
      <c r="KZ12" s="96" t="str">
        <f>IF($KW$8,LE7,"-")</f>
        <v>-</v>
      </c>
      <c r="LA12" s="96" t="str">
        <f>IF($KW$8,LF7,"-")</f>
        <v>-</v>
      </c>
      <c r="LB12" s="85"/>
      <c r="LC12" s="85"/>
      <c r="LD12" s="85"/>
      <c r="LE12" s="85"/>
      <c r="LF12" s="95" t="s">
        <v>147</v>
      </c>
      <c r="LG12" s="96" t="str">
        <f>IF($LG$8,LL7,"-")</f>
        <v>-</v>
      </c>
      <c r="LH12" s="96" t="str">
        <f>IF($LG$8,LM7,"-")</f>
        <v>-</v>
      </c>
      <c r="LI12" s="96" t="str">
        <f>IF($LG$8,LN7,"-")</f>
        <v>-</v>
      </c>
      <c r="LJ12" s="96" t="str">
        <f>IF($LG$8,LO7,"-")</f>
        <v>-</v>
      </c>
      <c r="LK12" s="96" t="str">
        <f>IF($LG$8,LP7,"-")</f>
        <v>-</v>
      </c>
      <c r="LL12" s="85"/>
      <c r="LM12" s="85"/>
      <c r="LN12" s="85"/>
      <c r="LO12" s="85"/>
      <c r="LP12" s="95" t="s">
        <v>147</v>
      </c>
      <c r="LQ12" s="96" t="str">
        <f>IF($LQ$8,LV7,"-")</f>
        <v>-</v>
      </c>
      <c r="LR12" s="96" t="str">
        <f>IF($LQ$8,LW7,"-")</f>
        <v>-</v>
      </c>
      <c r="LS12" s="96" t="str">
        <f>IF($LQ$8,LX7,"-")</f>
        <v>-</v>
      </c>
      <c r="LT12" s="96" t="str">
        <f>IF($LQ$8,LY7,"-")</f>
        <v>-</v>
      </c>
      <c r="LU12" s="96" t="str">
        <f>IF($LQ$8,LZ7,"-")</f>
        <v>-</v>
      </c>
      <c r="LV12" s="85"/>
      <c r="LW12" s="85"/>
      <c r="LX12" s="85"/>
      <c r="LY12" s="85"/>
      <c r="LZ12" s="95" t="s">
        <v>147</v>
      </c>
      <c r="MA12" s="96" t="str">
        <f>IF($MA$8,MF7,"-")</f>
        <v>-</v>
      </c>
      <c r="MB12" s="96" t="str">
        <f>IF($MA$8,MG7,"-")</f>
        <v>-</v>
      </c>
      <c r="MC12" s="96" t="str">
        <f>IF($MA$8,MH7,"-")</f>
        <v>-</v>
      </c>
      <c r="MD12" s="96" t="str">
        <f>IF($MA$8,MI7,"-")</f>
        <v>-</v>
      </c>
      <c r="ME12" s="96" t="str">
        <f>IF($MA$8,MJ7,"-")</f>
        <v>-</v>
      </c>
      <c r="MF12" s="85"/>
      <c r="MG12" s="85"/>
      <c r="MH12" s="85"/>
      <c r="MI12" s="85"/>
      <c r="MJ12" s="95" t="s">
        <v>147</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148</v>
      </c>
      <c r="AY13" s="96">
        <f>$BI$7</f>
        <v>100</v>
      </c>
      <c r="AZ13" s="96">
        <f>$BI$7</f>
        <v>100</v>
      </c>
      <c r="BA13" s="96">
        <f>$BI$7</f>
        <v>100</v>
      </c>
      <c r="BB13" s="96">
        <f>$BI$7</f>
        <v>100</v>
      </c>
      <c r="BC13" s="96">
        <f>$BI$7</f>
        <v>100</v>
      </c>
      <c r="BD13" s="85"/>
      <c r="BE13" s="85"/>
      <c r="BF13" s="85"/>
      <c r="BG13" s="85"/>
      <c r="BH13" s="85"/>
      <c r="BI13" s="95" t="s">
        <v>148</v>
      </c>
      <c r="BJ13" s="96">
        <f>$BT$7</f>
        <v>100</v>
      </c>
      <c r="BK13" s="96">
        <f>$BT$7</f>
        <v>100</v>
      </c>
      <c r="BL13" s="96">
        <f>$BT$7</f>
        <v>100</v>
      </c>
      <c r="BM13" s="96">
        <f>$BT$7</f>
        <v>100</v>
      </c>
      <c r="BN13" s="96">
        <f>$BT$7</f>
        <v>100</v>
      </c>
      <c r="BO13" s="85"/>
      <c r="BP13" s="85"/>
      <c r="BQ13" s="85"/>
      <c r="BR13" s="85"/>
      <c r="BS13" s="85"/>
      <c r="BT13" s="95" t="s">
        <v>148</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149</v>
      </c>
      <c r="C14" s="100"/>
      <c r="D14" s="101"/>
      <c r="E14" s="100"/>
      <c r="F14" s="208" t="s">
        <v>150</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151</v>
      </c>
      <c r="C15" s="198"/>
      <c r="D15" s="101"/>
      <c r="E15" s="98">
        <v>1</v>
      </c>
      <c r="F15" s="198" t="s">
        <v>152</v>
      </c>
      <c r="G15" s="198"/>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155</v>
      </c>
      <c r="C16" s="198"/>
      <c r="D16" s="101"/>
      <c r="E16" s="98">
        <f>E15+1</f>
        <v>2</v>
      </c>
      <c r="F16" s="198" t="s">
        <v>156</v>
      </c>
      <c r="G16" s="198"/>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158</v>
      </c>
      <c r="C17" s="198"/>
      <c r="D17" s="101"/>
      <c r="E17" s="98">
        <f t="shared" ref="E17" si="8">E16+1</f>
        <v>3</v>
      </c>
      <c r="F17" s="198" t="s">
        <v>17</v>
      </c>
      <c r="G17" s="198"/>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f>IF(AY7="-",NA(),AY7)</f>
        <v>94.6</v>
      </c>
      <c r="AZ17" s="107">
        <f t="shared" ref="AZ17:BC17" si="9">IF(AZ7="-",NA(),AZ7)</f>
        <v>91.4</v>
      </c>
      <c r="BA17" s="107">
        <f t="shared" si="9"/>
        <v>102.1</v>
      </c>
      <c r="BB17" s="107">
        <f t="shared" si="9"/>
        <v>81.099999999999994</v>
      </c>
      <c r="BC17" s="107">
        <f t="shared" si="9"/>
        <v>113.6</v>
      </c>
      <c r="BD17" s="101"/>
      <c r="BE17" s="101"/>
      <c r="BF17" s="101"/>
      <c r="BG17" s="101"/>
      <c r="BH17" s="101"/>
      <c r="BI17" s="106" t="s">
        <v>160</v>
      </c>
      <c r="BJ17" s="107">
        <f>IF(BJ7="-",NA(),BJ7)</f>
        <v>277.8</v>
      </c>
      <c r="BK17" s="107">
        <f t="shared" ref="BK17:BN17" si="10">IF(BK7="-",NA(),BK7)</f>
        <v>297.60000000000002</v>
      </c>
      <c r="BL17" s="107">
        <f t="shared" si="10"/>
        <v>301.2</v>
      </c>
      <c r="BM17" s="107">
        <f t="shared" si="10"/>
        <v>255.6</v>
      </c>
      <c r="BN17" s="107">
        <f t="shared" si="10"/>
        <v>298.60000000000002</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f>IF(CF7="-",NA(),CF7)</f>
        <v>14404.8</v>
      </c>
      <c r="CG17" s="107">
        <f t="shared" ref="CG17:CJ17" si="12">IF(CG7="-",NA(),CG7)</f>
        <v>17123.2</v>
      </c>
      <c r="CH17" s="107">
        <f t="shared" si="12"/>
        <v>15777.4</v>
      </c>
      <c r="CI17" s="107">
        <f t="shared" si="12"/>
        <v>19849.900000000001</v>
      </c>
      <c r="CJ17" s="107">
        <f t="shared" si="12"/>
        <v>14171.1</v>
      </c>
      <c r="CK17" s="101"/>
      <c r="CL17" s="101"/>
      <c r="CM17" s="101"/>
      <c r="CN17" s="101"/>
      <c r="CO17" s="106" t="s">
        <v>160</v>
      </c>
      <c r="CP17" s="108">
        <f>IF(CP7="-",NA(),CP7)</f>
        <v>31857</v>
      </c>
      <c r="CQ17" s="108">
        <f t="shared" ref="CQ17:CT17" si="13">IF(CQ7="-",NA(),CQ7)</f>
        <v>30374</v>
      </c>
      <c r="CR17" s="108">
        <f t="shared" si="13"/>
        <v>35773</v>
      </c>
      <c r="CS17" s="108">
        <f t="shared" si="13"/>
        <v>25083</v>
      </c>
      <c r="CT17" s="108">
        <f t="shared" si="13"/>
        <v>42294</v>
      </c>
      <c r="CU17" s="101"/>
      <c r="CV17" s="101"/>
      <c r="CW17" s="101"/>
      <c r="CX17" s="101"/>
      <c r="CY17" s="101"/>
      <c r="CZ17" s="106" t="s">
        <v>160</v>
      </c>
      <c r="DA17" s="107">
        <f>IF(DA7="-",NA(),DA7)</f>
        <v>34.700000000000003</v>
      </c>
      <c r="DB17" s="107">
        <f t="shared" ref="DB17:DE17" si="14">IF(DB7="-",NA(),DB7)</f>
        <v>27.8</v>
      </c>
      <c r="DC17" s="107">
        <f t="shared" si="14"/>
        <v>31.6</v>
      </c>
      <c r="DD17" s="107">
        <f t="shared" si="14"/>
        <v>24.3</v>
      </c>
      <c r="DE17" s="107">
        <f t="shared" si="14"/>
        <v>37.6</v>
      </c>
      <c r="DF17" s="101"/>
      <c r="DG17" s="101"/>
      <c r="DH17" s="101"/>
      <c r="DI17" s="101"/>
      <c r="DJ17" s="106" t="s">
        <v>160</v>
      </c>
      <c r="DK17" s="107">
        <f>IF(DK7="-",NA(),DK7)</f>
        <v>25.5</v>
      </c>
      <c r="DL17" s="107">
        <f t="shared" ref="DL17:DO17" si="15">IF(DL7="-",NA(),DL7)</f>
        <v>27.6</v>
      </c>
      <c r="DM17" s="107">
        <f t="shared" si="15"/>
        <v>40.6</v>
      </c>
      <c r="DN17" s="107">
        <f t="shared" si="15"/>
        <v>22.8</v>
      </c>
      <c r="DO17" s="107">
        <f t="shared" si="15"/>
        <v>39.1</v>
      </c>
      <c r="DP17" s="101"/>
      <c r="DQ17" s="101"/>
      <c r="DR17" s="101"/>
      <c r="DS17" s="101"/>
      <c r="DT17" s="106" t="s">
        <v>160</v>
      </c>
      <c r="DU17" s="107">
        <f>IF(DU7="-",NA(),DU7)</f>
        <v>399.2</v>
      </c>
      <c r="DV17" s="107">
        <f t="shared" ref="DV17:DY17" si="16">IF(DV7="-",NA(),DV7)</f>
        <v>364.1</v>
      </c>
      <c r="DW17" s="107">
        <f t="shared" si="16"/>
        <v>250.8</v>
      </c>
      <c r="DX17" s="107">
        <f t="shared" si="16"/>
        <v>246.1</v>
      </c>
      <c r="DY17" s="107">
        <f t="shared" si="16"/>
        <v>107.1</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f>IF(EO7="-",NA(),EO7)</f>
        <v>75.2</v>
      </c>
      <c r="EP17" s="107">
        <f t="shared" ref="EP17:ES17" si="18">IF(EP7="-",NA(),EP7)</f>
        <v>100</v>
      </c>
      <c r="EQ17" s="107">
        <f t="shared" si="18"/>
        <v>100</v>
      </c>
      <c r="ER17" s="107">
        <f t="shared" si="18"/>
        <v>100</v>
      </c>
      <c r="ES17" s="107">
        <f t="shared" si="18"/>
        <v>100</v>
      </c>
      <c r="ET17" s="101"/>
      <c r="EU17" s="101"/>
      <c r="EV17" s="101"/>
      <c r="EW17" s="101"/>
      <c r="EX17" s="101"/>
      <c r="EY17" s="106" t="s">
        <v>160</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160</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160</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f>IF(IX7="-",NA(),IX7)</f>
        <v>34.700000000000003</v>
      </c>
      <c r="IY17" s="107">
        <f t="shared" ref="IY17:JB17" si="29">IF(IY7="-",NA(),IY7)</f>
        <v>27.8</v>
      </c>
      <c r="IZ17" s="107">
        <f t="shared" si="29"/>
        <v>31.6</v>
      </c>
      <c r="JA17" s="107">
        <f t="shared" si="29"/>
        <v>24.3</v>
      </c>
      <c r="JB17" s="107">
        <f t="shared" si="29"/>
        <v>37.6</v>
      </c>
      <c r="JC17" s="101"/>
      <c r="JD17" s="101"/>
      <c r="JE17" s="101"/>
      <c r="JF17" s="101"/>
      <c r="JG17" s="106" t="s">
        <v>160</v>
      </c>
      <c r="JH17" s="107">
        <f>IF(JH7="-",NA(),JH7)</f>
        <v>25.5</v>
      </c>
      <c r="JI17" s="107">
        <f t="shared" ref="JI17:JL17" si="30">IF(JI7="-",NA(),JI7)</f>
        <v>27.6</v>
      </c>
      <c r="JJ17" s="107">
        <f t="shared" si="30"/>
        <v>40.6</v>
      </c>
      <c r="JK17" s="107">
        <f t="shared" si="30"/>
        <v>22.8</v>
      </c>
      <c r="JL17" s="107">
        <f t="shared" si="30"/>
        <v>39.1</v>
      </c>
      <c r="JM17" s="101"/>
      <c r="JN17" s="101"/>
      <c r="JO17" s="101"/>
      <c r="JP17" s="101"/>
      <c r="JQ17" s="106" t="s">
        <v>160</v>
      </c>
      <c r="JR17" s="107">
        <f>IF(JR7="-",NA(),JR7)</f>
        <v>399.2</v>
      </c>
      <c r="JS17" s="107">
        <f t="shared" ref="JS17:JV17" si="31">IF(JS7="-",NA(),JS7)</f>
        <v>364.1</v>
      </c>
      <c r="JT17" s="107">
        <f t="shared" si="31"/>
        <v>250.8</v>
      </c>
      <c r="JU17" s="107">
        <f t="shared" si="31"/>
        <v>246.1</v>
      </c>
      <c r="JV17" s="107">
        <f t="shared" si="31"/>
        <v>107.1</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f>IF(KL7="-",NA(),KL7)</f>
        <v>75.2</v>
      </c>
      <c r="KM17" s="107">
        <f t="shared" ref="KM17:KP17" si="33">IF(KM7="-",NA(),KM7)</f>
        <v>100</v>
      </c>
      <c r="KN17" s="107">
        <f t="shared" si="33"/>
        <v>100</v>
      </c>
      <c r="KO17" s="107">
        <f t="shared" si="33"/>
        <v>100</v>
      </c>
      <c r="KP17" s="107">
        <f t="shared" si="33"/>
        <v>100</v>
      </c>
      <c r="KQ17" s="101"/>
      <c r="KR17" s="101"/>
      <c r="KS17" s="101"/>
      <c r="KT17" s="101"/>
      <c r="KU17" s="101"/>
      <c r="KV17" s="106" t="s">
        <v>160</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160</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160</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161</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162</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162</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162</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162</v>
      </c>
      <c r="DK18" s="107">
        <f>IF(DP7="-",NA(),DP7)</f>
        <v>23.7</v>
      </c>
      <c r="DL18" s="107">
        <f t="shared" ref="DL18:DO18" si="45">IF(DQ7="-",NA(),DQ7)</f>
        <v>21.6</v>
      </c>
      <c r="DM18" s="107">
        <f t="shared" si="45"/>
        <v>13.7</v>
      </c>
      <c r="DN18" s="107">
        <f t="shared" si="45"/>
        <v>16.3</v>
      </c>
      <c r="DO18" s="107">
        <f t="shared" si="45"/>
        <v>14.2</v>
      </c>
      <c r="DP18" s="101"/>
      <c r="DQ18" s="101"/>
      <c r="DR18" s="101"/>
      <c r="DS18" s="101"/>
      <c r="DT18" s="106" t="s">
        <v>162</v>
      </c>
      <c r="DU18" s="107">
        <f>IF(DZ7="-",NA(),DZ7)</f>
        <v>126.1</v>
      </c>
      <c r="DV18" s="107">
        <f t="shared" ref="DV18:DY18" si="46">IF(EA7="-",NA(),EA7)</f>
        <v>102.3</v>
      </c>
      <c r="DW18" s="107">
        <f t="shared" si="46"/>
        <v>98.2</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162</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162</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162</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162</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162</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162</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162</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162</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163</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148</v>
      </c>
      <c r="AY19" s="107">
        <f>$BI$7</f>
        <v>100</v>
      </c>
      <c r="AZ19" s="107">
        <f t="shared" ref="AZ19:BC19" si="49">$BI$7</f>
        <v>100</v>
      </c>
      <c r="BA19" s="107">
        <f t="shared" si="49"/>
        <v>100</v>
      </c>
      <c r="BB19" s="107">
        <f t="shared" si="49"/>
        <v>100</v>
      </c>
      <c r="BC19" s="107">
        <f t="shared" si="49"/>
        <v>100</v>
      </c>
      <c r="BD19" s="101"/>
      <c r="BE19" s="101"/>
      <c r="BF19" s="101"/>
      <c r="BG19" s="101"/>
      <c r="BH19" s="101"/>
      <c r="BI19" s="109" t="s">
        <v>148</v>
      </c>
      <c r="BJ19" s="107">
        <f>$BT$7</f>
        <v>100</v>
      </c>
      <c r="BK19" s="107">
        <f>$BT$7</f>
        <v>100</v>
      </c>
      <c r="BL19" s="107">
        <f>$BT$7</f>
        <v>100</v>
      </c>
      <c r="BM19" s="107">
        <f>$BT$7</f>
        <v>100</v>
      </c>
      <c r="BN19" s="107">
        <f>$BT$7</f>
        <v>100</v>
      </c>
      <c r="BO19" s="101"/>
      <c r="BP19" s="101"/>
      <c r="BQ19" s="101"/>
      <c r="BR19" s="101"/>
      <c r="BS19" s="101"/>
      <c r="BT19" s="109" t="s">
        <v>148</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164</v>
      </c>
      <c r="C20" s="198"/>
      <c r="D20" s="101"/>
    </row>
    <row r="21" spans="1:374">
      <c r="A21" s="98">
        <f t="shared" si="7"/>
        <v>7</v>
      </c>
      <c r="B21" s="198" t="s">
        <v>165</v>
      </c>
      <c r="C21" s="198"/>
      <c r="D21" s="101"/>
    </row>
    <row r="22" spans="1:374">
      <c r="A22" s="98">
        <f t="shared" si="7"/>
        <v>8</v>
      </c>
      <c r="B22" s="198" t="s">
        <v>166</v>
      </c>
      <c r="C22" s="198"/>
      <c r="D22" s="101"/>
      <c r="E22" s="199" t="s">
        <v>167</v>
      </c>
      <c r="F22" s="200"/>
      <c r="G22" s="200"/>
      <c r="H22" s="200"/>
      <c r="I22" s="201"/>
    </row>
    <row r="23" spans="1:374">
      <c r="A23" s="98">
        <f t="shared" si="7"/>
        <v>9</v>
      </c>
      <c r="B23" s="198" t="s">
        <v>168</v>
      </c>
      <c r="C23" s="198"/>
      <c r="D23" s="101"/>
      <c r="E23" s="202"/>
      <c r="F23" s="203"/>
      <c r="G23" s="203"/>
      <c r="H23" s="203"/>
      <c r="I23" s="204"/>
    </row>
    <row r="24" spans="1:374">
      <c r="A24" s="98">
        <f t="shared" si="7"/>
        <v>10</v>
      </c>
      <c r="B24" s="198" t="s">
        <v>169</v>
      </c>
      <c r="C24" s="198"/>
      <c r="D24" s="101"/>
      <c r="E24" s="202"/>
      <c r="F24" s="203"/>
      <c r="G24" s="203"/>
      <c r="H24" s="203"/>
      <c r="I24" s="204"/>
    </row>
    <row r="25" spans="1:374">
      <c r="A25" s="98">
        <f t="shared" si="7"/>
        <v>11</v>
      </c>
      <c r="B25" s="198" t="s">
        <v>170</v>
      </c>
      <c r="C25" s="198"/>
      <c r="D25" s="101"/>
      <c r="E25" s="202"/>
      <c r="F25" s="203"/>
      <c r="G25" s="203"/>
      <c r="H25" s="203"/>
      <c r="I25" s="204"/>
    </row>
    <row r="26" spans="1:374">
      <c r="A26" s="98">
        <f t="shared" si="7"/>
        <v>12</v>
      </c>
      <c r="B26" s="198" t="s">
        <v>171</v>
      </c>
      <c r="C26" s="198"/>
      <c r="D26" s="101"/>
      <c r="E26" s="202"/>
      <c r="F26" s="203"/>
      <c r="G26" s="203"/>
      <c r="H26" s="203"/>
      <c r="I26" s="204"/>
    </row>
    <row r="27" spans="1:374">
      <c r="A27" s="98">
        <f t="shared" si="7"/>
        <v>13</v>
      </c>
      <c r="B27" s="198" t="s">
        <v>172</v>
      </c>
      <c r="C27" s="198"/>
      <c r="D27" s="101"/>
      <c r="E27" s="202"/>
      <c r="F27" s="203"/>
      <c r="G27" s="203"/>
      <c r="H27" s="203"/>
      <c r="I27" s="204"/>
    </row>
    <row r="28" spans="1:374">
      <c r="A28" s="98">
        <f t="shared" si="7"/>
        <v>14</v>
      </c>
      <c r="B28" s="198" t="s">
        <v>173</v>
      </c>
      <c r="C28" s="198"/>
      <c r="D28" s="101"/>
      <c r="E28" s="202"/>
      <c r="F28" s="203"/>
      <c r="G28" s="203"/>
      <c r="H28" s="203"/>
      <c r="I28" s="204"/>
    </row>
    <row r="29" spans="1:374">
      <c r="A29" s="98">
        <f t="shared" si="7"/>
        <v>15</v>
      </c>
      <c r="B29" s="198" t="s">
        <v>174</v>
      </c>
      <c r="C29" s="198"/>
      <c r="D29" s="101"/>
      <c r="E29" s="202"/>
      <c r="F29" s="203"/>
      <c r="G29" s="203"/>
      <c r="H29" s="203"/>
      <c r="I29" s="204"/>
    </row>
    <row r="30" spans="1:374">
      <c r="A30" s="98">
        <f t="shared" si="7"/>
        <v>16</v>
      </c>
      <c r="B30" s="198" t="s">
        <v>175</v>
      </c>
      <c r="C30" s="198"/>
      <c r="D30" s="101"/>
      <c r="E30" s="202"/>
      <c r="F30" s="203"/>
      <c r="G30" s="203"/>
      <c r="H30" s="203"/>
      <c r="I30" s="204"/>
    </row>
    <row r="31" spans="1:374">
      <c r="A31" s="98">
        <f t="shared" si="7"/>
        <v>17</v>
      </c>
      <c r="B31" s="198" t="s">
        <v>176</v>
      </c>
      <c r="C31" s="198"/>
      <c r="D31" s="101"/>
      <c r="E31" s="202"/>
      <c r="F31" s="203"/>
      <c r="G31" s="203"/>
      <c r="H31" s="203"/>
      <c r="I31" s="204"/>
    </row>
    <row r="32" spans="1:374">
      <c r="A32" s="98">
        <f t="shared" si="7"/>
        <v>18</v>
      </c>
      <c r="B32" s="198" t="s">
        <v>177</v>
      </c>
      <c r="C32" s="198"/>
      <c r="D32" s="101"/>
      <c r="E32" s="202"/>
      <c r="F32" s="203"/>
      <c r="G32" s="203"/>
      <c r="H32" s="203"/>
      <c r="I32" s="204"/>
    </row>
    <row r="33" spans="1:16">
      <c r="A33" s="98">
        <f t="shared" si="7"/>
        <v>19</v>
      </c>
      <c r="B33" s="198" t="s">
        <v>178</v>
      </c>
      <c r="C33" s="198"/>
      <c r="D33" s="101"/>
      <c r="E33" s="202"/>
      <c r="F33" s="203"/>
      <c r="G33" s="203"/>
      <c r="H33" s="203"/>
      <c r="I33" s="204"/>
    </row>
    <row r="34" spans="1:16">
      <c r="A34" s="98">
        <f t="shared" si="7"/>
        <v>20</v>
      </c>
      <c r="B34" s="198" t="s">
        <v>179</v>
      </c>
      <c r="C34" s="198"/>
      <c r="D34" s="101"/>
      <c r="E34" s="202"/>
      <c r="F34" s="203"/>
      <c r="G34" s="203"/>
      <c r="H34" s="203"/>
      <c r="I34" s="204"/>
    </row>
    <row r="35" spans="1:16" ht="25.5" customHeight="1">
      <c r="E35" s="205"/>
      <c r="F35" s="206"/>
      <c r="G35" s="206"/>
      <c r="H35" s="206"/>
      <c r="I35" s="207"/>
    </row>
    <row r="37" spans="1:16">
      <c r="L37" s="199" t="s">
        <v>167</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黒澤 美知子</cp:lastModifiedBy>
  <cp:lastPrinted>2018-02-15T00:33:30Z</cp:lastPrinted>
  <dcterms:created xsi:type="dcterms:W3CDTF">2017-12-18T05:17:36Z</dcterms:created>
  <dcterms:modified xsi:type="dcterms:W3CDTF">2018-02-19T23:54:04Z</dcterms:modified>
</cp:coreProperties>
</file>